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ndyman Estimate" sheetId="1" state="visible" r:id="rId3"/>
    <sheet name="How to use" sheetId="2" state="visible" r:id="rId4"/>
  </sheets>
  <definedNames>
    <definedName function="false" hidden="false" localSheetId="0" name="_xlnm.Print_Area" vbProcedure="false">'Handyman Estimate'!$A$1:$E$56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<sst xmlns="http://schemas.openxmlformats.org/spreadsheetml/2006/main" count="68" uniqueCount="65">
  <si>
    <t xml:space="preserve">HANDYMAN ESTIMATE</t>
  </si>
  <si>
    <t xml:space="preserve">[Your Business Name]</t>
  </si>
  <si>
    <t xml:space="preserve">Estimate #</t>
  </si>
  <si>
    <t xml:space="preserve">H-1001</t>
  </si>
  <si>
    <t xml:space="preserve">[Street address, City, State ZIP]</t>
  </si>
  <si>
    <t xml:space="preserve">Date</t>
  </si>
  <si>
    <t xml:space="preserve">[Phone] · [Email] · [License #]</t>
  </si>
  <si>
    <t xml:space="preserve">Valid until</t>
  </si>
  <si>
    <t xml:space="preserve">PREPARED FOR</t>
  </si>
  <si>
    <t xml:space="preserve">[Customer name]</t>
  </si>
  <si>
    <t xml:space="preserve">[Service address]</t>
  </si>
  <si>
    <t xml:space="preserve">[Customer phone or email]</t>
  </si>
  <si>
    <t xml:space="preserve">JOB DESCRIPTION</t>
  </si>
  <si>
    <t xml:space="preserve">Small repairs visit: TV mount, door, tub caulk, faucet and drywall patches</t>
  </si>
  <si>
    <t xml:space="preserve">RATES</t>
  </si>
  <si>
    <t xml:space="preserve">Hourly rate</t>
  </si>
  <si>
    <t xml:space="preserve">Materials markup</t>
  </si>
  <si>
    <t xml:space="preserve">Minimum charge (hours)</t>
  </si>
  <si>
    <t xml:space="preserve">Trip charge</t>
  </si>
  <si>
    <t xml:space="preserve">#</t>
  </si>
  <si>
    <t xml:space="preserve">Task</t>
  </si>
  <si>
    <t xml:space="preserve">Est. hours</t>
  </si>
  <si>
    <t xml:space="preserve">Rate</t>
  </si>
  <si>
    <t xml:space="preserve">Line total</t>
  </si>
  <si>
    <t xml:space="preserve">Mount 65-inch TV on drywall (wall anchors)</t>
  </si>
  <si>
    <t xml:space="preserve">Adjust and rehang sticking door</t>
  </si>
  <si>
    <t xml:space="preserve">Remove and redo bathtub caulk</t>
  </si>
  <si>
    <t xml:space="preserve">Replace kitchen faucet (customer-supplied)</t>
  </si>
  <si>
    <t xml:space="preserve">Patch 3 small drywall holes</t>
  </si>
  <si>
    <t xml:space="preserve">Total task hours</t>
  </si>
  <si>
    <t xml:space="preserve">Billable hours (with minimum)</t>
  </si>
  <si>
    <t xml:space="preserve">Labor</t>
  </si>
  <si>
    <t xml:space="preserve">Parts and materials</t>
  </si>
  <si>
    <t xml:space="preserve">Qty</t>
  </si>
  <si>
    <t xml:space="preserve">Price each</t>
  </si>
  <si>
    <t xml:space="preserve">Your cost each (not printed)</t>
  </si>
  <si>
    <t xml:space="preserve">TV wall mount</t>
  </si>
  <si>
    <t xml:space="preserve">Caulk and backer rod</t>
  </si>
  <si>
    <t xml:space="preserve">Drywall patch kit</t>
  </si>
  <si>
    <t xml:space="preserve">Parts subtotal</t>
  </si>
  <si>
    <t xml:space="preserve">Subtotal</t>
  </si>
  <si>
    <t xml:space="preserve">Discount</t>
  </si>
  <si>
    <t xml:space="preserve">Tax rate</t>
  </si>
  <si>
    <t xml:space="preserve">Tax</t>
  </si>
  <si>
    <t xml:space="preserve">ESTIMATED TOTAL</t>
  </si>
  <si>
    <t xml:space="preserve">Final price could vary by up to (+/-)</t>
  </si>
  <si>
    <t xml:space="preserve">Likely range</t>
  </si>
  <si>
    <t xml:space="preserve">Valid for</t>
  </si>
  <si>
    <t xml:space="preserve">NOTES</t>
  </si>
  <si>
    <t xml:space="preserve">Times are estimates. If a task takes much longer than planned, we'll check with you before going on.</t>
  </si>
  <si>
    <t xml:space="preserve">Work that legally needs a licensed electrician, plumber or contractor in your area is not included and will be referred.</t>
  </si>
  <si>
    <t xml:space="preserve">Not included: [e.g. painting, materials you choose to supply yourself, permits].</t>
  </si>
  <si>
    <t xml:space="preserve">ACCEPTANCE</t>
  </si>
  <si>
    <t xml:space="preserve">Customer signature: ____________________________</t>
  </si>
  <si>
    <t xml:space="preserve">Date: ______________</t>
  </si>
  <si>
    <t xml:space="preserve">Free handyman estimate template from TonyAIProfit · tonyaiprofit.com</t>
  </si>
  <si>
    <t xml:space="preserve">How to use this handyman estimate template</t>
  </si>
  <si>
    <t xml:space="preserve">1. Blue text = your inputs. Black cells calculate on their own.</t>
  </si>
  <si>
    <t xml:space="preserve">2. Rates: hourly rate, minimum charge in hours, trip charge and materials markup.</t>
  </si>
  <si>
    <t xml:space="preserve">3. Tasks: one per line, with your best guess of the hours. Billable hours use the minimum when the list is short.</t>
  </si>
  <si>
    <t xml:space="preserve">4. Materials: type what YOU pay in the grey 'Your cost' column G. The customer price adds your markup. Column G is not printed.</t>
  </si>
  <si>
    <t xml:space="preserve">5. Prefer per-task prices? Type a price in the rate cell of that line and set its hours to 1.</t>
  </si>
  <si>
    <t xml:space="preserve">The example prices are placeholders. Replace them with your own rates and margin.</t>
  </si>
  <si>
    <t xml:space="preserve">Save a copy for each customer, then export to PDF (File &gt; Save as / Download &gt; PDF) and send it.</t>
  </si>
  <si>
    <t xml:space="preserve">More free templates and guides: tonyaiprofit.com/blog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</si>
</sst>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d&quot;, &quot;yyyy"/>
    <numFmt numFmtId="166" formatCode="\$#,##0.00;&quot;($&quot;#,##0.00\);\-"/>
    <numFmt numFmtId="167" formatCode="0%"/>
    <numFmt numFmtId="168" formatCode="0.0#"/>
    <numFmt numFmtId="169" formatCode="0.0%"/>
    <numFmt numFmtId="170" formatCode="0&quot; days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F3D3E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0"/>
      <color rgb="FF0F3D3E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F2D2D"/>
      <name val="Arial"/>
      <family val="0"/>
      <charset val="1"/>
    </font>
    <font>
      <b val="true"/>
      <sz val="9"/>
      <color rgb="FFC98A12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E6E6D"/>
      <name val="Arial"/>
      <family val="0"/>
      <charset val="1"/>
    </font>
    <font>
      <b val="true"/>
      <sz val="10"/>
      <color rgb="FF1F2D2D"/>
      <name val="Arial"/>
      <family val="0"/>
      <charset val="1"/>
    </font>
    <font>
      <b val="true"/>
      <sz val="8"/>
      <color rgb="FF0F3D3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"/>
      <color rgb="FF5E6E6D"/>
      <name val="Arial"/>
      <family val="0"/>
      <charset val="1"/>
    </font>
    <font>
      <b val="true"/>
      <sz val="14"/>
      <color rgb="FF0F3D3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3D3E"/>
        <bgColor rgb="FF1F2D2D"/>
      </patternFill>
    </fill>
    <fill>
      <patternFill patternType="solid">
        <fgColor rgb="FFEEF4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4F3"/>
      <rgbColor rgb="FFCCFFFF"/>
      <rgbColor rgb="FF660066"/>
      <rgbColor rgb="FFFF8080"/>
      <rgbColor rgb="FF0066CC"/>
      <rgbColor rgb="FFC9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A12"/>
      <rgbColor rgb="FFFF6600"/>
      <rgbColor rgb="FF5E6E6D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1F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9"/>
    <col collapsed="false" customWidth="true" hidden="false" outlineLevel="0" max="5" min="5" style="0" width="18"/>
    <col collapsed="false" customWidth="true" hidden="false" outlineLevel="0" max="6" min="6" style="0" width="3"/>
    <col collapsed="false" customWidth="true" hidden="false" outlineLevel="0" max="7" min="7" style="0" width="14"/>
  </cols>
  <sheetData>
    <row r="1" customFormat="false" ht="31.5" hidden="false" customHeight="true" outlineLevel="0" collapsed="false">
      <c r="A1" s="1" t="s">
        <v>0</v>
      </c>
    </row>
    <row r="3" customFormat="false" ht="15" hidden="false" customHeight="false" outlineLevel="0" collapsed="false">
      <c r="B3" s="2" t="s">
        <v>1</v>
      </c>
      <c r="D3" s="3" t="s">
        <v>2</v>
      </c>
      <c r="E3" s="4" t="s">
        <v>3</v>
      </c>
    </row>
    <row r="4" customFormat="false" ht="15" hidden="false" customHeight="false" outlineLevel="0" collapsed="false">
      <c r="B4" s="5" t="s">
        <v>4</v>
      </c>
      <c r="D4" s="3" t="s">
        <v>5</v>
      </c>
      <c r="E4" s="6" t="n">
        <f aca="true">TODAY()</f>
        <v>46312</v>
      </c>
    </row>
    <row r="5" customFormat="false" ht="15" hidden="false" customHeight="false" outlineLevel="0" collapsed="false">
      <c r="B5" s="5" t="s">
        <v>6</v>
      </c>
      <c r="D5" s="3" t="s">
        <v>7</v>
      </c>
      <c r="E5" s="6" t="n">
        <f aca="false">E4+E46</f>
        <v>46342</v>
      </c>
    </row>
    <row r="7" customFormat="false" ht="15" hidden="false" customHeight="false" outlineLevel="0" collapsed="false">
      <c r="A7" s="7" t="s">
        <v>8</v>
      </c>
    </row>
    <row r="8" customFormat="false" ht="15" hidden="false" customHeight="false" outlineLevel="0" collapsed="false">
      <c r="B8" s="8" t="s">
        <v>9</v>
      </c>
    </row>
    <row r="9" customFormat="false" ht="15" hidden="false" customHeight="false" outlineLevel="0" collapsed="false">
      <c r="B9" s="5" t="s">
        <v>10</v>
      </c>
    </row>
    <row r="10" customFormat="false" ht="15" hidden="false" customHeight="false" outlineLevel="0" collapsed="false">
      <c r="B10" s="5" t="s">
        <v>11</v>
      </c>
    </row>
    <row r="11" customFormat="false" ht="15" hidden="false" customHeight="false" outlineLevel="0" collapsed="false">
      <c r="A11" s="7" t="s">
        <v>12</v>
      </c>
    </row>
    <row r="12" customFormat="false" ht="30" hidden="false" customHeight="true" outlineLevel="0" collapsed="false">
      <c r="B12" s="9" t="s">
        <v>13</v>
      </c>
      <c r="C12" s="9"/>
      <c r="D12" s="9"/>
      <c r="E12" s="9"/>
    </row>
    <row r="13" customFormat="false" ht="15" hidden="false" customHeight="false" outlineLevel="0" collapsed="false">
      <c r="A13" s="7" t="s">
        <v>14</v>
      </c>
    </row>
    <row r="14" customFormat="false" ht="15" hidden="false" customHeight="false" outlineLevel="0" collapsed="false">
      <c r="B14" s="3" t="s">
        <v>15</v>
      </c>
      <c r="C14" s="10" t="n">
        <v>75</v>
      </c>
      <c r="D14" s="3" t="s">
        <v>16</v>
      </c>
      <c r="E14" s="11" t="n">
        <v>0.15</v>
      </c>
    </row>
    <row r="15" customFormat="false" ht="15" hidden="false" customHeight="false" outlineLevel="0" collapsed="false">
      <c r="B15" s="3" t="s">
        <v>17</v>
      </c>
      <c r="C15" s="12" t="n">
        <v>2</v>
      </c>
    </row>
    <row r="16" customFormat="false" ht="15" hidden="false" customHeight="false" outlineLevel="0" collapsed="false">
      <c r="B16" s="3" t="s">
        <v>18</v>
      </c>
      <c r="C16" s="10" t="n">
        <v>35</v>
      </c>
    </row>
    <row r="18" customFormat="false" ht="15" hidden="false" customHeight="false" outlineLevel="0" collapsed="false">
      <c r="A18" s="13" t="s">
        <v>19</v>
      </c>
      <c r="B18" s="14" t="s">
        <v>20</v>
      </c>
      <c r="C18" s="13" t="s">
        <v>21</v>
      </c>
      <c r="D18" s="13" t="s">
        <v>22</v>
      </c>
      <c r="E18" s="13" t="s">
        <v>23</v>
      </c>
    </row>
    <row r="19" customFormat="false" ht="15" hidden="false" customHeight="false" outlineLevel="0" collapsed="false">
      <c r="A19" s="15" t="n">
        <v>1</v>
      </c>
      <c r="B19" s="16" t="s">
        <v>24</v>
      </c>
      <c r="C19" s="12" t="n">
        <v>1.5</v>
      </c>
      <c r="D19" s="17" t="n">
        <f aca="false">IF(C19="","",$C$14)</f>
        <v>75</v>
      </c>
      <c r="E19" s="17" t="n">
        <f aca="false">IF(OR(C19="",D19=""),"",C19*D19)</f>
        <v>112.5</v>
      </c>
    </row>
    <row r="20" customFormat="false" ht="15" hidden="false" customHeight="false" outlineLevel="0" collapsed="false">
      <c r="A20" s="15" t="n">
        <v>2</v>
      </c>
      <c r="B20" s="16" t="s">
        <v>25</v>
      </c>
      <c r="C20" s="12" t="n">
        <v>1</v>
      </c>
      <c r="D20" s="17" t="n">
        <f aca="false">IF(C20="","",$C$14)</f>
        <v>75</v>
      </c>
      <c r="E20" s="17" t="n">
        <f aca="false">IF(OR(C20="",D20=""),"",C20*D20)</f>
        <v>75</v>
      </c>
    </row>
    <row r="21" customFormat="false" ht="15" hidden="false" customHeight="false" outlineLevel="0" collapsed="false">
      <c r="A21" s="15" t="n">
        <v>3</v>
      </c>
      <c r="B21" s="16" t="s">
        <v>26</v>
      </c>
      <c r="C21" s="12" t="n">
        <v>1.5</v>
      </c>
      <c r="D21" s="17" t="n">
        <f aca="false">IF(C21="","",$C$14)</f>
        <v>75</v>
      </c>
      <c r="E21" s="17" t="n">
        <f aca="false">IF(OR(C21="",D21=""),"",C21*D21)</f>
        <v>112.5</v>
      </c>
    </row>
    <row r="22" customFormat="false" ht="15" hidden="false" customHeight="false" outlineLevel="0" collapsed="false">
      <c r="A22" s="15" t="n">
        <v>4</v>
      </c>
      <c r="B22" s="16" t="s">
        <v>27</v>
      </c>
      <c r="C22" s="12" t="n">
        <v>1</v>
      </c>
      <c r="D22" s="17" t="n">
        <f aca="false">IF(C22="","",$C$14)</f>
        <v>75</v>
      </c>
      <c r="E22" s="17" t="n">
        <f aca="false">IF(OR(C22="",D22=""),"",C22*D22)</f>
        <v>75</v>
      </c>
    </row>
    <row r="23" customFormat="false" ht="15" hidden="false" customHeight="false" outlineLevel="0" collapsed="false">
      <c r="A23" s="15" t="n">
        <v>5</v>
      </c>
      <c r="B23" s="16" t="s">
        <v>28</v>
      </c>
      <c r="C23" s="12" t="n">
        <v>1.5</v>
      </c>
      <c r="D23" s="17" t="n">
        <f aca="false">IF(C23="","",$C$14)</f>
        <v>75</v>
      </c>
      <c r="E23" s="17" t="n">
        <f aca="false">IF(OR(C23="",D23=""),"",C23*D23)</f>
        <v>112.5</v>
      </c>
    </row>
    <row r="24" customFormat="false" ht="15" hidden="false" customHeight="false" outlineLevel="0" collapsed="false">
      <c r="A24" s="15" t="n">
        <v>6</v>
      </c>
      <c r="B24" s="16"/>
      <c r="C24" s="12"/>
      <c r="D24" s="17" t="str">
        <f aca="false">IF(C24="","",$C$14)</f>
        <v/>
      </c>
      <c r="E24" s="17" t="str">
        <f aca="false">IF(OR(C24="",D24=""),"",C24*D24)</f>
        <v/>
      </c>
    </row>
    <row r="25" customFormat="false" ht="15" hidden="false" customHeight="false" outlineLevel="0" collapsed="false">
      <c r="A25" s="15" t="n">
        <v>7</v>
      </c>
      <c r="B25" s="16"/>
      <c r="C25" s="12"/>
      <c r="D25" s="17" t="str">
        <f aca="false">IF(C25="","",$C$14)</f>
        <v/>
      </c>
      <c r="E25" s="17" t="str">
        <f aca="false">IF(OR(C25="",D25=""),"",C25*D25)</f>
        <v/>
      </c>
    </row>
    <row r="26" customFormat="false" ht="15" hidden="false" customHeight="false" outlineLevel="0" collapsed="false">
      <c r="A26" s="15" t="n">
        <v>8</v>
      </c>
      <c r="B26" s="16"/>
      <c r="C26" s="12"/>
      <c r="D26" s="17" t="str">
        <f aca="false">IF(C26="","",$C$14)</f>
        <v/>
      </c>
      <c r="E26" s="17" t="str">
        <f aca="false">IF(OR(C26="",D26=""),"",C26*D26)</f>
        <v/>
      </c>
    </row>
    <row r="27" customFormat="false" ht="15" hidden="false" customHeight="false" outlineLevel="0" collapsed="false">
      <c r="D27" s="3" t="s">
        <v>29</v>
      </c>
      <c r="E27" s="18" t="n">
        <f aca="false">SUM(C19:C26)</f>
        <v>6.5</v>
      </c>
    </row>
    <row r="28" customFormat="false" ht="15" hidden="false" customHeight="false" outlineLevel="0" collapsed="false">
      <c r="D28" s="3" t="s">
        <v>30</v>
      </c>
      <c r="E28" s="19" t="n">
        <f aca="false">MAX(E27,C15)</f>
        <v>6.5</v>
      </c>
    </row>
    <row r="29" customFormat="false" ht="15" hidden="false" customHeight="false" outlineLevel="0" collapsed="false">
      <c r="D29" s="3" t="s">
        <v>31</v>
      </c>
      <c r="E29" s="20" t="n">
        <f aca="false">E28*C14</f>
        <v>487.5</v>
      </c>
    </row>
    <row r="30" customFormat="false" ht="15" hidden="false" customHeight="false" outlineLevel="0" collapsed="false">
      <c r="D30" s="3" t="s">
        <v>18</v>
      </c>
      <c r="E30" s="17" t="n">
        <f aca="false">C16</f>
        <v>35</v>
      </c>
    </row>
    <row r="32" customFormat="false" ht="19.4" hidden="false" customHeight="false" outlineLevel="0" collapsed="false">
      <c r="A32" s="13" t="s">
        <v>19</v>
      </c>
      <c r="B32" s="14" t="s">
        <v>32</v>
      </c>
      <c r="C32" s="13" t="s">
        <v>33</v>
      </c>
      <c r="D32" s="13" t="s">
        <v>34</v>
      </c>
      <c r="E32" s="13" t="s">
        <v>23</v>
      </c>
      <c r="G32" s="21" t="s">
        <v>35</v>
      </c>
    </row>
    <row r="33" customFormat="false" ht="15" hidden="false" customHeight="false" outlineLevel="0" collapsed="false">
      <c r="A33" s="15" t="n">
        <v>1</v>
      </c>
      <c r="B33" s="16" t="s">
        <v>36</v>
      </c>
      <c r="C33" s="12" t="n">
        <v>1</v>
      </c>
      <c r="D33" s="17" t="n">
        <f aca="false">IF(G33="","",G33*(1+$E$14))</f>
        <v>51.75</v>
      </c>
      <c r="E33" s="17" t="n">
        <f aca="false">IF(OR(C33="",D33=""),"",C33*D33)</f>
        <v>51.75</v>
      </c>
      <c r="G33" s="22" t="n">
        <v>45</v>
      </c>
    </row>
    <row r="34" customFormat="false" ht="15" hidden="false" customHeight="false" outlineLevel="0" collapsed="false">
      <c r="A34" s="15" t="n">
        <v>2</v>
      </c>
      <c r="B34" s="16" t="s">
        <v>37</v>
      </c>
      <c r="C34" s="12" t="n">
        <v>1</v>
      </c>
      <c r="D34" s="17" t="n">
        <f aca="false">IF(G34="","",G34*(1+$E$14))</f>
        <v>20.7</v>
      </c>
      <c r="E34" s="17" t="n">
        <f aca="false">IF(OR(C34="",D34=""),"",C34*D34)</f>
        <v>20.7</v>
      </c>
      <c r="G34" s="22" t="n">
        <v>18</v>
      </c>
    </row>
    <row r="35" customFormat="false" ht="15" hidden="false" customHeight="false" outlineLevel="0" collapsed="false">
      <c r="A35" s="15" t="n">
        <v>3</v>
      </c>
      <c r="B35" s="16" t="s">
        <v>38</v>
      </c>
      <c r="C35" s="12" t="n">
        <v>1</v>
      </c>
      <c r="D35" s="17" t="n">
        <f aca="false">IF(G35="","",G35*(1+$E$14))</f>
        <v>17.25</v>
      </c>
      <c r="E35" s="17" t="n">
        <f aca="false">IF(OR(C35="",D35=""),"",C35*D35)</f>
        <v>17.25</v>
      </c>
      <c r="G35" s="22" t="n">
        <v>15</v>
      </c>
    </row>
    <row r="36" customFormat="false" ht="15" hidden="false" customHeight="false" outlineLevel="0" collapsed="false">
      <c r="A36" s="15" t="n">
        <v>4</v>
      </c>
      <c r="B36" s="16"/>
      <c r="C36" s="12"/>
      <c r="D36" s="17" t="str">
        <f aca="false">IF(G36="","",G36*(1+$E$14))</f>
        <v/>
      </c>
      <c r="E36" s="17" t="str">
        <f aca="false">IF(OR(C36="",D36=""),"",C36*D36)</f>
        <v/>
      </c>
      <c r="G36" s="22"/>
    </row>
    <row r="37" customFormat="false" ht="15" hidden="false" customHeight="false" outlineLevel="0" collapsed="false">
      <c r="A37" s="15" t="n">
        <v>5</v>
      </c>
      <c r="B37" s="16"/>
      <c r="C37" s="12"/>
      <c r="D37" s="17" t="str">
        <f aca="false">IF(G37="","",G37*(1+$E$14))</f>
        <v/>
      </c>
      <c r="E37" s="17" t="str">
        <f aca="false">IF(OR(C37="",D37=""),"",C37*D37)</f>
        <v/>
      </c>
      <c r="G37" s="22"/>
    </row>
    <row r="38" customFormat="false" ht="15" hidden="false" customHeight="false" outlineLevel="0" collapsed="false">
      <c r="D38" s="3" t="s">
        <v>39</v>
      </c>
      <c r="E38" s="20" t="n">
        <f aca="false">SUM(E33:E37)</f>
        <v>89.7</v>
      </c>
    </row>
    <row r="40" customFormat="false" ht="15" hidden="false" customHeight="false" outlineLevel="0" collapsed="false">
      <c r="D40" s="3" t="s">
        <v>40</v>
      </c>
      <c r="E40" s="23" t="n">
        <f aca="false">E29+E30+E38</f>
        <v>612.2</v>
      </c>
    </row>
    <row r="41" customFormat="false" ht="15" hidden="false" customHeight="false" outlineLevel="0" collapsed="false">
      <c r="D41" s="3" t="s">
        <v>41</v>
      </c>
      <c r="E41" s="24" t="n">
        <v>0</v>
      </c>
    </row>
    <row r="42" customFormat="false" ht="15" hidden="false" customHeight="false" outlineLevel="0" collapsed="false">
      <c r="D42" s="3" t="s">
        <v>42</v>
      </c>
      <c r="E42" s="25" t="n">
        <v>0</v>
      </c>
    </row>
    <row r="43" customFormat="false" ht="15" hidden="false" customHeight="false" outlineLevel="0" collapsed="false">
      <c r="D43" s="3" t="s">
        <v>43</v>
      </c>
      <c r="E43" s="23" t="n">
        <f aca="false">(E40-E41)*E42</f>
        <v>0</v>
      </c>
    </row>
    <row r="44" customFormat="false" ht="15" hidden="false" customHeight="false" outlineLevel="0" collapsed="false">
      <c r="D44" s="26" t="s">
        <v>44</v>
      </c>
      <c r="E44" s="27" t="n">
        <f aca="false">E40-E41+E43</f>
        <v>612.2</v>
      </c>
    </row>
    <row r="45" customFormat="false" ht="15" hidden="false" customHeight="false" outlineLevel="0" collapsed="false">
      <c r="B45" s="3" t="s">
        <v>45</v>
      </c>
      <c r="C45" s="11" t="n">
        <v>0.1</v>
      </c>
      <c r="D45" s="3" t="s">
        <v>46</v>
      </c>
      <c r="E45" s="28" t="str">
        <f aca="false">IF(C45=0,"Fixed price",TEXT(E44*(1-C45),"$#,##0")&amp;" to "&amp;TEXT(E44*(1+C45),"$#,##0"))</f>
        <v>$551 to $673</v>
      </c>
    </row>
    <row r="46" customFormat="false" ht="15" hidden="false" customHeight="false" outlineLevel="0" collapsed="false">
      <c r="D46" s="3" t="s">
        <v>47</v>
      </c>
      <c r="E46" s="29" t="n">
        <v>30</v>
      </c>
    </row>
    <row r="48" customFormat="false" ht="15" hidden="false" customHeight="false" outlineLevel="0" collapsed="false">
      <c r="A48" s="7" t="s">
        <v>48</v>
      </c>
    </row>
    <row r="49" customFormat="false" ht="25.5" hidden="false" customHeight="true" outlineLevel="0" collapsed="false">
      <c r="B49" s="30" t="s">
        <v>49</v>
      </c>
      <c r="C49" s="30"/>
      <c r="D49" s="30"/>
      <c r="E49" s="30"/>
    </row>
    <row r="50" customFormat="false" ht="25.5" hidden="false" customHeight="true" outlineLevel="0" collapsed="false">
      <c r="B50" s="30" t="s">
        <v>50</v>
      </c>
      <c r="C50" s="30"/>
      <c r="D50" s="30"/>
      <c r="E50" s="30"/>
    </row>
    <row r="51" customFormat="false" ht="15" hidden="false" customHeight="true" outlineLevel="0" collapsed="false">
      <c r="B51" s="9" t="s">
        <v>51</v>
      </c>
      <c r="C51" s="9"/>
      <c r="D51" s="9"/>
      <c r="E51" s="9"/>
    </row>
    <row r="53" customFormat="false" ht="15" hidden="false" customHeight="false" outlineLevel="0" collapsed="false">
      <c r="A53" s="7" t="s">
        <v>52</v>
      </c>
    </row>
    <row r="54" customFormat="false" ht="15" hidden="false" customHeight="false" outlineLevel="0" collapsed="false">
      <c r="B54" s="31" t="s">
        <v>53</v>
      </c>
      <c r="D54" s="31" t="s">
        <v>54</v>
      </c>
    </row>
    <row r="56" customFormat="false" ht="15" hidden="false" customHeight="false" outlineLevel="0" collapsed="false">
      <c r="A56" s="32" t="s">
        <v>55</v>
      </c>
      <c r="B56" s="32"/>
      <c r="C56" s="32"/>
      <c r="D56" s="32"/>
      <c r="E56" s="32"/>
    </row>
  </sheetData>
  <mergeCells count="5">
    <mergeCell ref="B12:E12"/>
    <mergeCell ref="B49:E49"/>
    <mergeCell ref="B50:E50"/>
    <mergeCell ref="B51:E51"/>
    <mergeCell ref="A56:E56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33" t="s">
        <v>56</v>
      </c>
    </row>
    <row r="2" customFormat="false" ht="15" hidden="false" customHeight="false" outlineLevel="0" collapsed="false">
      <c r="A2" s="34"/>
    </row>
    <row r="3" customFormat="false" ht="15" hidden="false" customHeight="false" outlineLevel="0" collapsed="false">
      <c r="A3" s="35" t="s">
        <v>57</v>
      </c>
    </row>
    <row r="4" customFormat="false" ht="15" hidden="false" customHeight="false" outlineLevel="0" collapsed="false">
      <c r="A4" s="34" t="s">
        <v>58</v>
      </c>
    </row>
    <row r="5" customFormat="false" ht="15" hidden="false" customHeight="false" outlineLevel="0" collapsed="false">
      <c r="A5" s="34" t="s">
        <v>59</v>
      </c>
    </row>
    <row r="6" customFormat="false" ht="15" hidden="false" customHeight="false" outlineLevel="0" collapsed="false">
      <c r="A6" s="34" t="s">
        <v>60</v>
      </c>
    </row>
    <row r="7" customFormat="false" ht="15" hidden="false" customHeight="false" outlineLevel="0" collapsed="false">
      <c r="A7" s="34" t="s">
        <v>61</v>
      </c>
    </row>
    <row r="8" customFormat="false" ht="15" hidden="false" customHeight="false" outlineLevel="0" collapsed="false">
      <c r="A8" s="34" t="s">
        <v>62</v>
      </c>
    </row>
    <row r="9" customFormat="false" ht="15" hidden="false" customHeight="false" outlineLevel="0" collapsed="false">
      <c r="A9" s="34" t="s">
        <v>63</v>
      </c>
    </row>
    <row r="10" customFormat="false" ht="15" hidden="false" customHeight="false" outlineLevel="0" collapsed="false">
      <c r="A10" s="34"/>
    </row>
    <row r="11" customFormat="false" ht="15" hidden="false" customHeight="false" outlineLevel="0" collapsed="false">
      <c r="A11" s="36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2026-10-17T15:33:42Z</dcterms:created>
  <dc:creator>openpyxl</dc:creator>
  <dc:description/>
  <dc:language>en-US</dc:language>
  <cp:lastModifiedBy/>
  <dcterms:modified xsi:type="dcterms:W3CDTF">2026-10-17T15:33:42Z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