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inting Estimate" sheetId="1" state="visible" r:id="rId3"/>
    <sheet name="How to use" sheetId="2" state="visible" r:id="rId4"/>
  </sheets>
  <definedNames>
    <definedName function="false" hidden="false" localSheetId="0" name="_xlnm.Print_Area" vbProcedure="false">'Painting Estimate'!$A$1:$I$61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<sst xmlns="http://schemas.openxmlformats.org/spreadsheetml/2006/main" count="79" uniqueCount="78">
  <si>
    <t xml:space="preserve">PAINTING ESTIMATE</t>
  </si>
  <si>
    <t xml:space="preserve">[Your Business Name]</t>
  </si>
  <si>
    <t xml:space="preserve">Estimate #</t>
  </si>
  <si>
    <t xml:space="preserve">P-1001</t>
  </si>
  <si>
    <t xml:space="preserve">[Street address, City, State ZIP]</t>
  </si>
  <si>
    <t xml:space="preserve">Date</t>
  </si>
  <si>
    <t xml:space="preserve">[Phone] · [Email]</t>
  </si>
  <si>
    <t xml:space="preserve">Valid until</t>
  </si>
  <si>
    <t xml:space="preserve">PREPARED FOR</t>
  </si>
  <si>
    <t xml:space="preserve">[Customer name]</t>
  </si>
  <si>
    <t xml:space="preserve">[Property address]</t>
  </si>
  <si>
    <t xml:space="preserve">[Customer phone or email]</t>
  </si>
  <si>
    <t xml:space="preserve">JOB DESCRIPTION</t>
  </si>
  <si>
    <t xml:space="preserve">Interior repaint: living room, kitchen and two bedrooms (walls, ceilings and trim)</t>
  </si>
  <si>
    <t xml:space="preserve">ROOM MEASUREMENTS (FEET)</t>
  </si>
  <si>
    <t xml:space="preserve">#</t>
  </si>
  <si>
    <t xml:space="preserve">Room</t>
  </si>
  <si>
    <t xml:space="preserve">Length</t>
  </si>
  <si>
    <t xml:space="preserve">Width</t>
  </si>
  <si>
    <t xml:space="preserve">Height</t>
  </si>
  <si>
    <t xml:space="preserve">Doors</t>
  </si>
  <si>
    <t xml:space="preserve">Windows</t>
  </si>
  <si>
    <t xml:space="preserve">Wall sq ft</t>
  </si>
  <si>
    <t xml:space="preserve">Ceiling sq ft</t>
  </si>
  <si>
    <t xml:space="preserve">Living room</t>
  </si>
  <si>
    <t xml:space="preserve">Kitchen</t>
  </si>
  <si>
    <t xml:space="preserve">Bedroom 1</t>
  </si>
  <si>
    <t xml:space="preserve">Bedroom 2</t>
  </si>
  <si>
    <t xml:space="preserve">Totals</t>
  </si>
  <si>
    <t xml:space="preserve">PAINT CALCULATOR</t>
  </si>
  <si>
    <t xml:space="preserve">Door size (sq ft each)</t>
  </si>
  <si>
    <t xml:space="preserve">Window size (sq ft each)</t>
  </si>
  <si>
    <t xml:space="preserve">Coverage per gallon (sq ft)</t>
  </si>
  <si>
    <t xml:space="preserve">Wall coats</t>
  </si>
  <si>
    <t xml:space="preserve">Ceiling coats</t>
  </si>
  <si>
    <t xml:space="preserve">Wall paint needed (gallons)</t>
  </si>
  <si>
    <t xml:space="preserve">Ceiling paint needed (gallons)</t>
  </si>
  <si>
    <t xml:space="preserve">ESTIMATE</t>
  </si>
  <si>
    <t xml:space="preserve">Description</t>
  </si>
  <si>
    <t xml:space="preserve">Qty</t>
  </si>
  <si>
    <t xml:space="preserve">Unit price</t>
  </si>
  <si>
    <t xml:space="preserve">Line total</t>
  </si>
  <si>
    <t xml:space="preserve">Wall painting labor (per sq ft)</t>
  </si>
  <si>
    <t xml:space="preserve">Ceiling painting labor (per sq ft)</t>
  </si>
  <si>
    <t xml:space="preserve">Trim and baseboards (linear ft)</t>
  </si>
  <si>
    <t xml:space="preserve">Prep: patch, sand, caulk and tape (hours)</t>
  </si>
  <si>
    <t xml:space="preserve">Wall paint (gallons)</t>
  </si>
  <si>
    <t xml:space="preserve">Ceiling paint (gallons)</t>
  </si>
  <si>
    <t xml:space="preserve">Supplies: tape, plastic, rollers</t>
  </si>
  <si>
    <t xml:space="preserve">Move and cover furniture</t>
  </si>
  <si>
    <t xml:space="preserve">Subtotal</t>
  </si>
  <si>
    <t xml:space="preserve">Discount</t>
  </si>
  <si>
    <t xml:space="preserve">Tax rate</t>
  </si>
  <si>
    <t xml:space="preserve">Tax</t>
  </si>
  <si>
    <t xml:space="preserve">ESTIMATED TOTAL</t>
  </si>
  <si>
    <t xml:space="preserve">Final price could vary by (+/-)</t>
  </si>
  <si>
    <t xml:space="preserve">Likely range</t>
  </si>
  <si>
    <t xml:space="preserve">Valid for</t>
  </si>
  <si>
    <t xml:space="preserve">NOTES</t>
  </si>
  <si>
    <t xml:space="preserve">Paint: [brand and line], [finish, e.g. eggshell walls, flat ceilings], colors chosen by the customer before the start date.</t>
  </si>
  <si>
    <t xml:space="preserve">Price includes [2] coats on walls and [1] on ceilings. Extra coats for dark color changes are quoted separately.</t>
  </si>
  <si>
    <t xml:space="preserve">Not included: [e.g. drywall repair beyond small patches, wallpaper removal, lead paint work].</t>
  </si>
  <si>
    <t xml:space="preserve">We'll ask for your approval before any extra work that would go above the likely range.</t>
  </si>
  <si>
    <t xml:space="preserve">ACCEPTANCE</t>
  </si>
  <si>
    <t xml:space="preserve">Customer signature: ____________________________</t>
  </si>
  <si>
    <t xml:space="preserve">Date: ______________</t>
  </si>
  <si>
    <t xml:space="preserve">Free painting estimate template from TonyAIProfit · tonyaiprofit.com</t>
  </si>
  <si>
    <t xml:space="preserve">How to use this painting estimate template</t>
  </si>
  <si>
    <t xml:space="preserve">1. Blue text = your inputs. Black cells calculate on their own.</t>
  </si>
  <si>
    <t xml:space="preserve">2. Room measurements: length, width and wall height in feet, plus the number of doors and windows. Wall and ceiling areas calculate on their own.</t>
  </si>
  <si>
    <t xml:space="preserve">   Wall area = room perimeter x height, minus doors (21 sq ft each) and windows (15 sq ft each). Change those sizes in the paint calculator.</t>
  </si>
  <si>
    <t xml:space="preserve">3. Paint calculator: set coverage per gallon (check the can; 350 sq ft is a common figure) and the number of coats. Gallons round up.</t>
  </si>
  <si>
    <t xml:space="preserve">4. The wall, ceiling and paint lines in the estimate use those numbers automatically. Trim, prep and supplies are yours to fill in.</t>
  </si>
  <si>
    <t xml:space="preserve">5. The example prices are placeholders. Replace them with your own rates and margin.</t>
  </si>
  <si>
    <t xml:space="preserve">6. Fixed-price quote? Set the price variation to 0% and the range shows 'Fixed price'.</t>
  </si>
  <si>
    <t xml:space="preserve">7. Exterior jobs: use each side of the house as a 'room' (width x height), leave the ceiling column empty and add lines for pressure washing, scraping and ladders.</t>
  </si>
  <si>
    <t xml:space="preserve">8. Save a copy for each customer, then export to PDF (File &gt; Save as / Download &gt; PDF) and send it.</t>
  </si>
  <si>
    <t xml:space="preserve">More free templates and guides: tonyaiprofit.com/blog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</si>
</sst>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mmm\ d&quot;, &quot;yyyy"/>
    <numFmt numFmtId="166" formatCode="#,##0"/>
    <numFmt numFmtId="167" formatCode="General"/>
    <numFmt numFmtId="168" formatCode="\$#,##0.00;&quot;($&quot;#,##0.00\);\-"/>
    <numFmt numFmtId="169" formatCode="#,##0.##"/>
    <numFmt numFmtId="170" formatCode="0.0%"/>
    <numFmt numFmtId="171" formatCode="0%"/>
    <numFmt numFmtId="172" formatCode="0&quot; days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F3D3E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0"/>
      <color rgb="FF0F3D3E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F2D2D"/>
      <name val="Arial"/>
      <family val="0"/>
      <charset val="1"/>
    </font>
    <font>
      <b val="true"/>
      <sz val="9"/>
      <color rgb="FFC98A12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5E6E6D"/>
      <name val="Arial"/>
      <family val="0"/>
      <charset val="1"/>
    </font>
    <font>
      <b val="true"/>
      <sz val="10"/>
      <color rgb="FF1F2D2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8"/>
      <color rgb="FF5E6E6D"/>
      <name val="Arial"/>
      <family val="0"/>
      <charset val="1"/>
    </font>
    <font>
      <b val="true"/>
      <sz val="14"/>
      <color rgb="FF0F3D3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3D3E"/>
        <bgColor rgb="FF1F2D2D"/>
      </patternFill>
    </fill>
    <fill>
      <patternFill patternType="solid">
        <fgColor rgb="FFEEF4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2"/>
      </left>
      <right style="thin">
        <color rgb="FFC9D3D2"/>
      </right>
      <top style="thin">
        <color rgb="FFC9D3D2"/>
      </top>
      <bottom style="thin">
        <color rgb="FFC9D3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4F3"/>
      <rgbColor rgb="FFCCFFFF"/>
      <rgbColor rgb="FF660066"/>
      <rgbColor rgb="FFFF8080"/>
      <rgbColor rgb="FF0066CC"/>
      <rgbColor rgb="FFC9D3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8A12"/>
      <rgbColor rgb="FFFF6600"/>
      <rgbColor rgb="FF5E6E6D"/>
      <rgbColor rgb="FF969696"/>
      <rgbColor rgb="FF0F3D3E"/>
      <rgbColor rgb="FF339966"/>
      <rgbColor rgb="FF003300"/>
      <rgbColor rgb="FF333300"/>
      <rgbColor rgb="FF993300"/>
      <rgbColor rgb="FF993366"/>
      <rgbColor rgb="FF333399"/>
      <rgbColor rgb="FF1F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6" min="3" style="0" width="8"/>
    <col collapsed="false" customWidth="true" hidden="false" outlineLevel="0" max="7" min="7" style="0" width="9"/>
    <col collapsed="false" customWidth="true" hidden="false" outlineLevel="0" max="8" min="8" style="0" width="13"/>
    <col collapsed="false" customWidth="true" hidden="false" outlineLevel="0" max="9" min="9" style="0" width="16"/>
  </cols>
  <sheetData>
    <row r="1" customFormat="false" ht="31.5" hidden="false" customHeight="true" outlineLevel="0" collapsed="false">
      <c r="A1" s="1" t="s">
        <v>0</v>
      </c>
    </row>
    <row r="3" customFormat="false" ht="15" hidden="false" customHeight="false" outlineLevel="0" collapsed="false">
      <c r="B3" s="2" t="s">
        <v>1</v>
      </c>
      <c r="H3" s="3" t="s">
        <v>2</v>
      </c>
      <c r="I3" s="4" t="s">
        <v>3</v>
      </c>
    </row>
    <row r="4" customFormat="false" ht="15" hidden="false" customHeight="false" outlineLevel="0" collapsed="false">
      <c r="B4" s="5" t="s">
        <v>4</v>
      </c>
      <c r="H4" s="3" t="s">
        <v>5</v>
      </c>
      <c r="I4" s="6" t="n">
        <f aca="true">TODAY()</f>
        <v>46312</v>
      </c>
    </row>
    <row r="5" customFormat="false" ht="15" hidden="false" customHeight="false" outlineLevel="0" collapsed="false">
      <c r="B5" s="5" t="s">
        <v>6</v>
      </c>
      <c r="H5" s="3" t="s">
        <v>7</v>
      </c>
      <c r="I5" s="6" t="n">
        <f aca="false">I4+I50</f>
        <v>46342</v>
      </c>
    </row>
    <row r="7" customFormat="false" ht="15" hidden="false" customHeight="false" outlineLevel="0" collapsed="false">
      <c r="A7" s="7" t="s">
        <v>8</v>
      </c>
    </row>
    <row r="8" customFormat="false" ht="15" hidden="false" customHeight="false" outlineLevel="0" collapsed="false">
      <c r="B8" s="8" t="s">
        <v>9</v>
      </c>
    </row>
    <row r="9" customFormat="false" ht="15" hidden="false" customHeight="false" outlineLevel="0" collapsed="false">
      <c r="B9" s="5" t="s">
        <v>10</v>
      </c>
    </row>
    <row r="10" customFormat="false" ht="15" hidden="false" customHeight="false" outlineLevel="0" collapsed="false">
      <c r="B10" s="5" t="s">
        <v>11</v>
      </c>
    </row>
    <row r="11" customFormat="false" ht="15" hidden="false" customHeight="false" outlineLevel="0" collapsed="false">
      <c r="A11" s="7" t="s">
        <v>12</v>
      </c>
    </row>
    <row r="12" customFormat="false" ht="27.75" hidden="false" customHeight="true" outlineLevel="0" collapsed="false">
      <c r="B12" s="9" t="s">
        <v>13</v>
      </c>
      <c r="C12" s="9"/>
      <c r="D12" s="9"/>
      <c r="E12" s="9"/>
      <c r="F12" s="9"/>
      <c r="G12" s="9"/>
      <c r="H12" s="9"/>
      <c r="I12" s="9"/>
    </row>
    <row r="13" customFormat="false" ht="15" hidden="false" customHeight="false" outlineLevel="0" collapsed="false">
      <c r="A13" s="7" t="s">
        <v>14</v>
      </c>
    </row>
    <row r="14" customFormat="false" ht="15" hidden="false" customHeight="false" outlineLevel="0" collapsed="false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0" t="s">
        <v>21</v>
      </c>
      <c r="H14" s="10" t="s">
        <v>22</v>
      </c>
      <c r="I14" s="10" t="s">
        <v>23</v>
      </c>
    </row>
    <row r="15" customFormat="false" ht="15" hidden="false" customHeight="false" outlineLevel="0" collapsed="false">
      <c r="A15" s="12" t="n">
        <v>1</v>
      </c>
      <c r="B15" s="13" t="s">
        <v>24</v>
      </c>
      <c r="C15" s="14" t="n">
        <v>16</v>
      </c>
      <c r="D15" s="14" t="n">
        <v>14</v>
      </c>
      <c r="E15" s="14" t="n">
        <v>8</v>
      </c>
      <c r="F15" s="14" t="n">
        <v>2</v>
      </c>
      <c r="G15" s="14" t="n">
        <v>3</v>
      </c>
      <c r="H15" s="15" t="n">
        <f aca="false">IF(OR(C15="",D15="",E15=""),"",MAX(0,2*(C15+D15)*E15-N(F15)*$C$26-N(G15)*$H$26))</f>
        <v>393</v>
      </c>
      <c r="I15" s="15" t="n">
        <f aca="false">IF(OR(C15="",D15=""),"",C15*D15)</f>
        <v>224</v>
      </c>
    </row>
    <row r="16" customFormat="false" ht="15" hidden="false" customHeight="false" outlineLevel="0" collapsed="false">
      <c r="A16" s="12" t="n">
        <v>2</v>
      </c>
      <c r="B16" s="13" t="s">
        <v>25</v>
      </c>
      <c r="C16" s="14" t="n">
        <v>12</v>
      </c>
      <c r="D16" s="14" t="n">
        <v>10</v>
      </c>
      <c r="E16" s="14" t="n">
        <v>8</v>
      </c>
      <c r="F16" s="14" t="n">
        <v>2</v>
      </c>
      <c r="G16" s="14" t="n">
        <v>1</v>
      </c>
      <c r="H16" s="15" t="n">
        <f aca="false">IF(OR(C16="",D16="",E16=""),"",MAX(0,2*(C16+D16)*E16-N(F16)*$C$26-N(G16)*$H$26))</f>
        <v>295</v>
      </c>
      <c r="I16" s="15" t="n">
        <f aca="false">IF(OR(C16="",D16=""),"",C16*D16)</f>
        <v>120</v>
      </c>
    </row>
    <row r="17" customFormat="false" ht="15" hidden="false" customHeight="false" outlineLevel="0" collapsed="false">
      <c r="A17" s="12" t="n">
        <v>3</v>
      </c>
      <c r="B17" s="13" t="s">
        <v>26</v>
      </c>
      <c r="C17" s="14" t="n">
        <v>12</v>
      </c>
      <c r="D17" s="14" t="n">
        <v>12</v>
      </c>
      <c r="E17" s="14" t="n">
        <v>8</v>
      </c>
      <c r="F17" s="14" t="n">
        <v>1</v>
      </c>
      <c r="G17" s="14" t="n">
        <v>2</v>
      </c>
      <c r="H17" s="15" t="n">
        <f aca="false">IF(OR(C17="",D17="",E17=""),"",MAX(0,2*(C17+D17)*E17-N(F17)*$C$26-N(G17)*$H$26))</f>
        <v>333</v>
      </c>
      <c r="I17" s="15" t="n">
        <f aca="false">IF(OR(C17="",D17=""),"",C17*D17)</f>
        <v>144</v>
      </c>
    </row>
    <row r="18" customFormat="false" ht="15" hidden="false" customHeight="false" outlineLevel="0" collapsed="false">
      <c r="A18" s="12" t="n">
        <v>4</v>
      </c>
      <c r="B18" s="13" t="s">
        <v>27</v>
      </c>
      <c r="C18" s="14" t="n">
        <v>11</v>
      </c>
      <c r="D18" s="14" t="n">
        <v>10</v>
      </c>
      <c r="E18" s="14" t="n">
        <v>8</v>
      </c>
      <c r="F18" s="14" t="n">
        <v>1</v>
      </c>
      <c r="G18" s="14" t="n">
        <v>1</v>
      </c>
      <c r="H18" s="15" t="n">
        <f aca="false">IF(OR(C18="",D18="",E18=""),"",MAX(0,2*(C18+D18)*E18-N(F18)*$C$26-N(G18)*$H$26))</f>
        <v>300</v>
      </c>
      <c r="I18" s="15" t="n">
        <f aca="false">IF(OR(C18="",D18=""),"",C18*D18)</f>
        <v>110</v>
      </c>
    </row>
    <row r="19" customFormat="false" ht="15" hidden="false" customHeight="false" outlineLevel="0" collapsed="false">
      <c r="A19" s="12" t="n">
        <v>5</v>
      </c>
      <c r="B19" s="13"/>
      <c r="C19" s="14"/>
      <c r="D19" s="14"/>
      <c r="E19" s="14"/>
      <c r="F19" s="14"/>
      <c r="G19" s="14"/>
      <c r="H19" s="15" t="str">
        <f aca="false">IF(OR(C19="",D19="",E19=""),"",MAX(0,2*(C19+D19)*E19-N(F19)*$C$26-N(G19)*$H$26))</f>
        <v/>
      </c>
      <c r="I19" s="15" t="str">
        <f aca="false">IF(OR(C19="",D19=""),"",C19*D19)</f>
        <v/>
      </c>
    </row>
    <row r="20" customFormat="false" ht="15" hidden="false" customHeight="false" outlineLevel="0" collapsed="false">
      <c r="A20" s="12" t="n">
        <v>6</v>
      </c>
      <c r="B20" s="13"/>
      <c r="C20" s="14"/>
      <c r="D20" s="14"/>
      <c r="E20" s="14"/>
      <c r="F20" s="14"/>
      <c r="G20" s="14"/>
      <c r="H20" s="15" t="str">
        <f aca="false">IF(OR(C20="",D20="",E20=""),"",MAX(0,2*(C20+D20)*E20-N(F20)*$C$26-N(G20)*$H$26))</f>
        <v/>
      </c>
      <c r="I20" s="15" t="str">
        <f aca="false">IF(OR(C20="",D20=""),"",C20*D20)</f>
        <v/>
      </c>
    </row>
    <row r="21" customFormat="false" ht="15" hidden="false" customHeight="false" outlineLevel="0" collapsed="false">
      <c r="A21" s="12" t="n">
        <v>7</v>
      </c>
      <c r="B21" s="13"/>
      <c r="C21" s="14"/>
      <c r="D21" s="14"/>
      <c r="E21" s="14"/>
      <c r="F21" s="14"/>
      <c r="G21" s="14"/>
      <c r="H21" s="15" t="str">
        <f aca="false">IF(OR(C21="",D21="",E21=""),"",MAX(0,2*(C21+D21)*E21-N(F21)*$C$26-N(G21)*$H$26))</f>
        <v/>
      </c>
      <c r="I21" s="15" t="str">
        <f aca="false">IF(OR(C21="",D21=""),"",C21*D21)</f>
        <v/>
      </c>
    </row>
    <row r="22" customFormat="false" ht="15" hidden="false" customHeight="false" outlineLevel="0" collapsed="false">
      <c r="A22" s="12" t="n">
        <v>8</v>
      </c>
      <c r="B22" s="13"/>
      <c r="C22" s="14"/>
      <c r="D22" s="14"/>
      <c r="E22" s="14"/>
      <c r="F22" s="14"/>
      <c r="G22" s="14"/>
      <c r="H22" s="15" t="str">
        <f aca="false">IF(OR(C22="",D22="",E22=""),"",MAX(0,2*(C22+D22)*E22-N(F22)*$C$26-N(G22)*$H$26))</f>
        <v/>
      </c>
      <c r="I22" s="15" t="str">
        <f aca="false">IF(OR(C22="",D22=""),"",C22*D22)</f>
        <v/>
      </c>
    </row>
    <row r="23" customFormat="false" ht="15" hidden="false" customHeight="false" outlineLevel="0" collapsed="false">
      <c r="G23" s="3" t="s">
        <v>28</v>
      </c>
      <c r="H23" s="16" t="n">
        <f aca="false">SUM(H15:H22)</f>
        <v>1321</v>
      </c>
      <c r="I23" s="16" t="n">
        <f aca="false">SUM(I15:I22)</f>
        <v>598</v>
      </c>
    </row>
    <row r="25" customFormat="false" ht="15" hidden="false" customHeight="false" outlineLevel="0" collapsed="false">
      <c r="A25" s="7" t="s">
        <v>29</v>
      </c>
    </row>
    <row r="26" customFormat="false" ht="15" hidden="false" customHeight="false" outlineLevel="0" collapsed="false">
      <c r="B26" s="3" t="s">
        <v>30</v>
      </c>
      <c r="C26" s="14" t="n">
        <v>21</v>
      </c>
      <c r="D26" s="17" t="s">
        <v>31</v>
      </c>
      <c r="E26" s="17"/>
      <c r="F26" s="17"/>
      <c r="G26" s="17"/>
      <c r="H26" s="14" t="n">
        <v>15</v>
      </c>
    </row>
    <row r="27" customFormat="false" ht="15" hidden="false" customHeight="false" outlineLevel="0" collapsed="false">
      <c r="B27" s="3" t="s">
        <v>32</v>
      </c>
      <c r="C27" s="14" t="n">
        <v>350</v>
      </c>
      <c r="D27" s="17" t="s">
        <v>33</v>
      </c>
      <c r="E27" s="17"/>
      <c r="F27" s="17"/>
      <c r="G27" s="17"/>
      <c r="H27" s="14" t="n">
        <v>2</v>
      </c>
    </row>
    <row r="28" customFormat="false" ht="15" hidden="false" customHeight="false" outlineLevel="0" collapsed="false">
      <c r="B28" s="3" t="s">
        <v>34</v>
      </c>
      <c r="C28" s="14" t="n">
        <v>1</v>
      </c>
      <c r="D28" s="17" t="s">
        <v>35</v>
      </c>
      <c r="E28" s="17"/>
      <c r="F28" s="17"/>
      <c r="G28" s="17"/>
      <c r="H28" s="18" t="n">
        <f aca="false">IF(C27&gt;0,ROUNDUP(H23*H27/C27,0),"")</f>
        <v>8</v>
      </c>
    </row>
    <row r="29" customFormat="false" ht="15" hidden="false" customHeight="false" outlineLevel="0" collapsed="false">
      <c r="D29" s="17" t="s">
        <v>36</v>
      </c>
      <c r="E29" s="17"/>
      <c r="F29" s="17"/>
      <c r="G29" s="17"/>
      <c r="H29" s="18" t="n">
        <f aca="false">IF(C27&gt;0,ROUNDUP(I23*C28/C27,0),"")</f>
        <v>2</v>
      </c>
    </row>
    <row r="31" customFormat="false" ht="15" hidden="false" customHeight="false" outlineLevel="0" collapsed="false">
      <c r="A31" s="7" t="s">
        <v>37</v>
      </c>
    </row>
    <row r="32" customFormat="false" ht="15" hidden="false" customHeight="false" outlineLevel="0" collapsed="false">
      <c r="A32" s="19" t="s">
        <v>15</v>
      </c>
      <c r="B32" s="20" t="s">
        <v>38</v>
      </c>
      <c r="C32" s="20"/>
      <c r="D32" s="20"/>
      <c r="E32" s="20"/>
      <c r="F32" s="20"/>
      <c r="G32" s="19" t="s">
        <v>39</v>
      </c>
      <c r="H32" s="19" t="s">
        <v>40</v>
      </c>
      <c r="I32" s="19" t="s">
        <v>41</v>
      </c>
    </row>
    <row r="33" customFormat="false" ht="15" hidden="false" customHeight="false" outlineLevel="0" collapsed="false">
      <c r="A33" s="12" t="n">
        <v>1</v>
      </c>
      <c r="B33" s="13" t="s">
        <v>42</v>
      </c>
      <c r="C33" s="13"/>
      <c r="D33" s="13"/>
      <c r="E33" s="13"/>
      <c r="F33" s="13"/>
      <c r="G33" s="15" t="n">
        <f aca="false">H23</f>
        <v>1321</v>
      </c>
      <c r="H33" s="21" t="n">
        <v>1.5</v>
      </c>
      <c r="I33" s="22" t="n">
        <f aca="false">IF(OR(G33="",H33=""),"",G33*H33)</f>
        <v>1981.5</v>
      </c>
    </row>
    <row r="34" customFormat="false" ht="15" hidden="false" customHeight="false" outlineLevel="0" collapsed="false">
      <c r="A34" s="12" t="n">
        <v>2</v>
      </c>
      <c r="B34" s="13" t="s">
        <v>43</v>
      </c>
      <c r="C34" s="13"/>
      <c r="D34" s="13"/>
      <c r="E34" s="13"/>
      <c r="F34" s="13"/>
      <c r="G34" s="15" t="n">
        <f aca="false">I23</f>
        <v>598</v>
      </c>
      <c r="H34" s="21" t="n">
        <v>1</v>
      </c>
      <c r="I34" s="22" t="n">
        <f aca="false">IF(OR(G34="",H34=""),"",G34*H34)</f>
        <v>598</v>
      </c>
    </row>
    <row r="35" customFormat="false" ht="15" hidden="false" customHeight="false" outlineLevel="0" collapsed="false">
      <c r="A35" s="12" t="n">
        <v>3</v>
      </c>
      <c r="B35" s="13" t="s">
        <v>44</v>
      </c>
      <c r="C35" s="13"/>
      <c r="D35" s="13"/>
      <c r="E35" s="13"/>
      <c r="F35" s="13"/>
      <c r="G35" s="23" t="n">
        <v>220</v>
      </c>
      <c r="H35" s="21" t="n">
        <v>1.25</v>
      </c>
      <c r="I35" s="22" t="n">
        <f aca="false">IF(OR(G35="",H35=""),"",G35*H35)</f>
        <v>275</v>
      </c>
    </row>
    <row r="36" customFormat="false" ht="15" hidden="false" customHeight="false" outlineLevel="0" collapsed="false">
      <c r="A36" s="12" t="n">
        <v>4</v>
      </c>
      <c r="B36" s="13" t="s">
        <v>45</v>
      </c>
      <c r="C36" s="13"/>
      <c r="D36" s="13"/>
      <c r="E36" s="13"/>
      <c r="F36" s="13"/>
      <c r="G36" s="23" t="n">
        <v>6</v>
      </c>
      <c r="H36" s="21" t="n">
        <v>55</v>
      </c>
      <c r="I36" s="22" t="n">
        <f aca="false">IF(OR(G36="",H36=""),"",G36*H36)</f>
        <v>330</v>
      </c>
    </row>
    <row r="37" customFormat="false" ht="15" hidden="false" customHeight="false" outlineLevel="0" collapsed="false">
      <c r="A37" s="12" t="n">
        <v>5</v>
      </c>
      <c r="B37" s="13" t="s">
        <v>46</v>
      </c>
      <c r="C37" s="13"/>
      <c r="D37" s="13"/>
      <c r="E37" s="13"/>
      <c r="F37" s="13"/>
      <c r="G37" s="15" t="n">
        <f aca="false">H28</f>
        <v>8</v>
      </c>
      <c r="H37" s="21" t="n">
        <v>45</v>
      </c>
      <c r="I37" s="22" t="n">
        <f aca="false">IF(OR(G37="",H37=""),"",G37*H37)</f>
        <v>360</v>
      </c>
    </row>
    <row r="38" customFormat="false" ht="15" hidden="false" customHeight="false" outlineLevel="0" collapsed="false">
      <c r="A38" s="12" t="n">
        <v>6</v>
      </c>
      <c r="B38" s="13" t="s">
        <v>47</v>
      </c>
      <c r="C38" s="13"/>
      <c r="D38" s="13"/>
      <c r="E38" s="13"/>
      <c r="F38" s="13"/>
      <c r="G38" s="15" t="n">
        <f aca="false">H29</f>
        <v>2</v>
      </c>
      <c r="H38" s="21" t="n">
        <v>35</v>
      </c>
      <c r="I38" s="22" t="n">
        <f aca="false">IF(OR(G38="",H38=""),"",G38*H38)</f>
        <v>70</v>
      </c>
    </row>
    <row r="39" customFormat="false" ht="15" hidden="false" customHeight="false" outlineLevel="0" collapsed="false">
      <c r="A39" s="12" t="n">
        <v>7</v>
      </c>
      <c r="B39" s="13" t="s">
        <v>48</v>
      </c>
      <c r="C39" s="13"/>
      <c r="D39" s="13"/>
      <c r="E39" s="13"/>
      <c r="F39" s="13"/>
      <c r="G39" s="23" t="n">
        <v>1</v>
      </c>
      <c r="H39" s="21" t="n">
        <v>120</v>
      </c>
      <c r="I39" s="22" t="n">
        <f aca="false">IF(OR(G39="",H39=""),"",G39*H39)</f>
        <v>120</v>
      </c>
    </row>
    <row r="40" customFormat="false" ht="15" hidden="false" customHeight="false" outlineLevel="0" collapsed="false">
      <c r="A40" s="12" t="n">
        <v>8</v>
      </c>
      <c r="B40" s="13" t="s">
        <v>49</v>
      </c>
      <c r="C40" s="13"/>
      <c r="D40" s="13"/>
      <c r="E40" s="13"/>
      <c r="F40" s="13"/>
      <c r="G40" s="23" t="n">
        <v>1</v>
      </c>
      <c r="H40" s="21" t="n">
        <v>100</v>
      </c>
      <c r="I40" s="22" t="n">
        <f aca="false">IF(OR(G40="",H40=""),"",G40*H40)</f>
        <v>100</v>
      </c>
    </row>
    <row r="41" customFormat="false" ht="15" hidden="false" customHeight="false" outlineLevel="0" collapsed="false">
      <c r="A41" s="12" t="n">
        <v>9</v>
      </c>
      <c r="B41" s="13"/>
      <c r="C41" s="13"/>
      <c r="D41" s="13"/>
      <c r="E41" s="13"/>
      <c r="F41" s="13"/>
      <c r="G41" s="23"/>
      <c r="H41" s="21"/>
      <c r="I41" s="22" t="str">
        <f aca="false">IF(OR(G41="",H41=""),"",G41*H41)</f>
        <v/>
      </c>
    </row>
    <row r="42" customFormat="false" ht="15" hidden="false" customHeight="false" outlineLevel="0" collapsed="false">
      <c r="A42" s="12" t="n">
        <v>10</v>
      </c>
      <c r="B42" s="13"/>
      <c r="C42" s="13"/>
      <c r="D42" s="13"/>
      <c r="E42" s="13"/>
      <c r="F42" s="13"/>
      <c r="G42" s="23"/>
      <c r="H42" s="21"/>
      <c r="I42" s="22" t="str">
        <f aca="false">IF(OR(G42="",H42=""),"",G42*H42)</f>
        <v/>
      </c>
    </row>
    <row r="44" customFormat="false" ht="15" hidden="false" customHeight="false" outlineLevel="0" collapsed="false">
      <c r="F44" s="17" t="s">
        <v>50</v>
      </c>
      <c r="G44" s="17"/>
      <c r="H44" s="17"/>
      <c r="I44" s="24" t="n">
        <f aca="false">SUM(I33:I42)</f>
        <v>3834.5</v>
      </c>
    </row>
    <row r="45" customFormat="false" ht="15" hidden="false" customHeight="false" outlineLevel="0" collapsed="false">
      <c r="F45" s="17" t="s">
        <v>51</v>
      </c>
      <c r="G45" s="17"/>
      <c r="H45" s="17"/>
      <c r="I45" s="25" t="n">
        <v>0</v>
      </c>
    </row>
    <row r="46" customFormat="false" ht="15" hidden="false" customHeight="false" outlineLevel="0" collapsed="false">
      <c r="F46" s="17" t="s">
        <v>52</v>
      </c>
      <c r="G46" s="17"/>
      <c r="H46" s="17"/>
      <c r="I46" s="26" t="n">
        <v>0</v>
      </c>
    </row>
    <row r="47" customFormat="false" ht="15" hidden="false" customHeight="false" outlineLevel="0" collapsed="false">
      <c r="F47" s="17" t="s">
        <v>53</v>
      </c>
      <c r="G47" s="17"/>
      <c r="H47" s="17"/>
      <c r="I47" s="24" t="n">
        <f aca="false">(I44-I45)*I46</f>
        <v>0</v>
      </c>
    </row>
    <row r="48" customFormat="false" ht="15" hidden="false" customHeight="false" outlineLevel="0" collapsed="false">
      <c r="F48" s="27" t="s">
        <v>54</v>
      </c>
      <c r="G48" s="27"/>
      <c r="H48" s="27"/>
      <c r="I48" s="28" t="n">
        <f aca="false">I44-I45+I47</f>
        <v>3834.5</v>
      </c>
    </row>
    <row r="49" customFormat="false" ht="15" hidden="false" customHeight="false" outlineLevel="0" collapsed="false">
      <c r="B49" s="3" t="s">
        <v>55</v>
      </c>
      <c r="C49" s="29" t="n">
        <v>0.1</v>
      </c>
      <c r="F49" s="17" t="s">
        <v>56</v>
      </c>
      <c r="G49" s="17"/>
      <c r="H49" s="17"/>
      <c r="I49" s="30" t="str">
        <f aca="false">IF(C49=0,"Fixed price",TEXT(I48*(1-C49),"$#,##0")&amp;" to "&amp;TEXT(I48*(1+C49),"$#,##0"))</f>
        <v>$3,451 to $4,218</v>
      </c>
    </row>
    <row r="50" customFormat="false" ht="15" hidden="false" customHeight="false" outlineLevel="0" collapsed="false">
      <c r="F50" s="17" t="s">
        <v>57</v>
      </c>
      <c r="G50" s="17"/>
      <c r="H50" s="17"/>
      <c r="I50" s="31" t="n">
        <v>30</v>
      </c>
    </row>
    <row r="52" customFormat="false" ht="15" hidden="false" customHeight="false" outlineLevel="0" collapsed="false">
      <c r="A52" s="7" t="s">
        <v>58</v>
      </c>
    </row>
    <row r="53" customFormat="false" ht="15" hidden="false" customHeight="true" outlineLevel="0" collapsed="false">
      <c r="B53" s="9" t="s">
        <v>59</v>
      </c>
      <c r="C53" s="9"/>
      <c r="D53" s="9"/>
      <c r="E53" s="9"/>
      <c r="F53" s="9"/>
      <c r="G53" s="9"/>
      <c r="H53" s="9"/>
      <c r="I53" s="9"/>
    </row>
    <row r="54" customFormat="false" ht="15" hidden="false" customHeight="true" outlineLevel="0" collapsed="false">
      <c r="B54" s="9" t="s">
        <v>60</v>
      </c>
      <c r="C54" s="9"/>
      <c r="D54" s="9"/>
      <c r="E54" s="9"/>
      <c r="F54" s="9"/>
      <c r="G54" s="9"/>
      <c r="H54" s="9"/>
      <c r="I54" s="9"/>
    </row>
    <row r="55" customFormat="false" ht="15" hidden="false" customHeight="true" outlineLevel="0" collapsed="false">
      <c r="B55" s="9" t="s">
        <v>61</v>
      </c>
      <c r="C55" s="9"/>
      <c r="D55" s="9"/>
      <c r="E55" s="9"/>
      <c r="F55" s="9"/>
      <c r="G55" s="9"/>
      <c r="H55" s="9"/>
      <c r="I55" s="9"/>
    </row>
    <row r="56" customFormat="false" ht="15" hidden="false" customHeight="true" outlineLevel="0" collapsed="false">
      <c r="B56" s="32" t="s">
        <v>62</v>
      </c>
      <c r="C56" s="32"/>
      <c r="D56" s="32"/>
      <c r="E56" s="32"/>
      <c r="F56" s="32"/>
      <c r="G56" s="32"/>
      <c r="H56" s="32"/>
      <c r="I56" s="32"/>
    </row>
    <row r="58" customFormat="false" ht="15" hidden="false" customHeight="false" outlineLevel="0" collapsed="false">
      <c r="A58" s="7" t="s">
        <v>63</v>
      </c>
    </row>
    <row r="59" customFormat="false" ht="15" hidden="false" customHeight="false" outlineLevel="0" collapsed="false">
      <c r="B59" s="33" t="s">
        <v>64</v>
      </c>
      <c r="G59" s="33" t="s">
        <v>65</v>
      </c>
    </row>
    <row r="61" customFormat="false" ht="15" hidden="false" customHeight="false" outlineLevel="0" collapsed="false">
      <c r="A61" s="34" t="s">
        <v>66</v>
      </c>
      <c r="B61" s="34"/>
      <c r="C61" s="34"/>
      <c r="D61" s="34"/>
      <c r="E61" s="34"/>
      <c r="F61" s="34"/>
      <c r="G61" s="34"/>
      <c r="H61" s="34"/>
      <c r="I61" s="34"/>
    </row>
  </sheetData>
  <mergeCells count="28">
    <mergeCell ref="B12:I12"/>
    <mergeCell ref="D26:G26"/>
    <mergeCell ref="D27:G27"/>
    <mergeCell ref="D28:G28"/>
    <mergeCell ref="D29:G29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F44:H44"/>
    <mergeCell ref="F45:H45"/>
    <mergeCell ref="F46:H46"/>
    <mergeCell ref="F47:H47"/>
    <mergeCell ref="F48:H48"/>
    <mergeCell ref="F49:H49"/>
    <mergeCell ref="F50:H50"/>
    <mergeCell ref="B53:I53"/>
    <mergeCell ref="B54:I54"/>
    <mergeCell ref="B55:I55"/>
    <mergeCell ref="B56:I56"/>
    <mergeCell ref="A61:I61"/>
  </mergeCells>
  <printOptions headings="false" gridLines="false" gridLinesSet="true" horizontalCentered="false" verticalCentered="false"/>
  <pageMargins left="0.45" right="0.45" top="0.45" bottom="0.4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35" t="s">
        <v>67</v>
      </c>
    </row>
    <row r="2" customFormat="false" ht="15" hidden="false" customHeight="false" outlineLevel="0" collapsed="false">
      <c r="A2" s="36"/>
    </row>
    <row r="3" customFormat="false" ht="15" hidden="false" customHeight="false" outlineLevel="0" collapsed="false">
      <c r="A3" s="37" t="s">
        <v>68</v>
      </c>
    </row>
    <row r="4" customFormat="false" ht="15" hidden="false" customHeight="false" outlineLevel="0" collapsed="false">
      <c r="A4" s="36" t="s">
        <v>69</v>
      </c>
    </row>
    <row r="5" customFormat="false" ht="15" hidden="false" customHeight="false" outlineLevel="0" collapsed="false">
      <c r="A5" s="36" t="s">
        <v>70</v>
      </c>
    </row>
    <row r="6" customFormat="false" ht="15" hidden="false" customHeight="false" outlineLevel="0" collapsed="false">
      <c r="A6" s="36" t="s">
        <v>71</v>
      </c>
    </row>
    <row r="7" customFormat="false" ht="15" hidden="false" customHeight="false" outlineLevel="0" collapsed="false">
      <c r="A7" s="36" t="s">
        <v>72</v>
      </c>
    </row>
    <row r="8" customFormat="false" ht="15" hidden="false" customHeight="false" outlineLevel="0" collapsed="false">
      <c r="A8" s="36" t="s">
        <v>73</v>
      </c>
    </row>
    <row r="9" customFormat="false" ht="15" hidden="false" customHeight="false" outlineLevel="0" collapsed="false">
      <c r="A9" s="36" t="s">
        <v>74</v>
      </c>
    </row>
    <row r="10" customFormat="false" ht="15" hidden="false" customHeight="false" outlineLevel="0" collapsed="false">
      <c r="A10" s="36" t="s">
        <v>75</v>
      </c>
    </row>
    <row r="11" customFormat="false" ht="15" hidden="false" customHeight="false" outlineLevel="0" collapsed="false">
      <c r="A11" s="36" t="s">
        <v>76</v>
      </c>
    </row>
    <row r="12" customFormat="false" ht="15" hidden="false" customHeight="false" outlineLevel="0" collapsed="false">
      <c r="A12" s="36"/>
    </row>
    <row r="13" customFormat="false" ht="15" hidden="false" customHeight="false" outlineLevel="0" collapsed="false">
      <c r="A13" s="38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2026-10-17T15:16:00Z</dcterms:created>
  <dc:creator>openpyxl</dc:creator>
  <dc:description/>
  <dc:language>en-US</dc:language>
  <cp:lastModifiedBy/>
  <dcterms:modified xsi:type="dcterms:W3CDTF">2026-10-17T15:16:00Z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