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umbing Estimate" sheetId="1" state="visible" r:id="rId3"/>
    <sheet name="How to use" sheetId="2" state="visible" r:id="rId4"/>
  </sheets>
  <definedNames>
    <definedName function="false" hidden="false" localSheetId="0" name="_xlnm.Print_Area" vbProcedure="false">'Plumbing Estimate'!$A$1:$E$53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<sst xmlns="http://schemas.openxmlformats.org/spreadsheetml/2006/main" count="66" uniqueCount="64">
  <si>
    <t xml:space="preserve">PLUMBING ESTIMATE</t>
  </si>
  <si>
    <t xml:space="preserve">[Your Business Name]</t>
  </si>
  <si>
    <t xml:space="preserve">Estimate #</t>
  </si>
  <si>
    <t xml:space="preserve">PL-1001</t>
  </si>
  <si>
    <t xml:space="preserve">[Street address, City, State ZIP]</t>
  </si>
  <si>
    <t xml:space="preserve">Date</t>
  </si>
  <si>
    <t xml:space="preserve">[Phone] · [Email] · [License #]</t>
  </si>
  <si>
    <t xml:space="preserve">Valid until</t>
  </si>
  <si>
    <t xml:space="preserve">PREPARED FOR</t>
  </si>
  <si>
    <t xml:space="preserve">[Customer name]</t>
  </si>
  <si>
    <t xml:space="preserve">[Service address]</t>
  </si>
  <si>
    <t xml:space="preserve">[Customer phone or email]</t>
  </si>
  <si>
    <t xml:space="preserve">JOB DESCRIPTION</t>
  </si>
  <si>
    <t xml:space="preserve">Replace 50-gallon gas water heater, add expansion tank, haul away old unit</t>
  </si>
  <si>
    <t xml:space="preserve">RATES</t>
  </si>
  <si>
    <t xml:space="preserve">Hourly labor rate</t>
  </si>
  <si>
    <t xml:space="preserve">After-hours multiplier (1 = normal)</t>
  </si>
  <si>
    <t xml:space="preserve">e.g. 1.5 for nights, weekends, emergencies</t>
  </si>
  <si>
    <t xml:space="preserve">Parts markup</t>
  </si>
  <si>
    <t xml:space="preserve">#</t>
  </si>
  <si>
    <t xml:space="preserve">Labor and fees</t>
  </si>
  <si>
    <t xml:space="preserve">Hours / Qty</t>
  </si>
  <si>
    <t xml:space="preserve">Rate</t>
  </si>
  <si>
    <t xml:space="preserve">Line total</t>
  </si>
  <si>
    <t xml:space="preserve">Service call / trip fee</t>
  </si>
  <si>
    <t xml:space="preserve">Remove old heater, install and test new one</t>
  </si>
  <si>
    <t xml:space="preserve">Haul away and dispose of old unit</t>
  </si>
  <si>
    <t xml:space="preserve">Permit (if required)</t>
  </si>
  <si>
    <t xml:space="preserve">Labor subtotal</t>
  </si>
  <si>
    <t xml:space="preserve">Parts and materials</t>
  </si>
  <si>
    <t xml:space="preserve">Qty</t>
  </si>
  <si>
    <t xml:space="preserve">Price each</t>
  </si>
  <si>
    <t xml:space="preserve">Your cost each (not printed)</t>
  </si>
  <si>
    <t xml:space="preserve">50-gallon gas water heater</t>
  </si>
  <si>
    <t xml:space="preserve">Thermal expansion tank</t>
  </si>
  <si>
    <t xml:space="preserve">Gas flex connector, valves and fittings</t>
  </si>
  <si>
    <t xml:space="preserve">Venting parts</t>
  </si>
  <si>
    <t xml:space="preserve">Parts subtotal</t>
  </si>
  <si>
    <t xml:space="preserve">Subtotal</t>
  </si>
  <si>
    <t xml:space="preserve">Discount</t>
  </si>
  <si>
    <t xml:space="preserve">Tax rate</t>
  </si>
  <si>
    <t xml:space="preserve">Tax</t>
  </si>
  <si>
    <t xml:space="preserve">ESTIMATED TOTAL</t>
  </si>
  <si>
    <t xml:space="preserve">Final price could vary by up to (+/-)</t>
  </si>
  <si>
    <t xml:space="preserve">Likely range</t>
  </si>
  <si>
    <t xml:space="preserve">Valid for</t>
  </si>
  <si>
    <t xml:space="preserve">NOTES</t>
  </si>
  <si>
    <t xml:space="preserve">Hidden problems behind walls or under floors (corroded pipes, leaks, rot) can only be seen once work starts. We'll show you and get approval before any extra work.</t>
  </si>
  <si>
    <t xml:space="preserve">Local code may require upgrades (e.g. expansion tank, seismic straps, venting). These are listed above when we know about them.</t>
  </si>
  <si>
    <t xml:space="preserve">Not included: [e.g. drywall repair, gas line extensions, electrical work].</t>
  </si>
  <si>
    <t xml:space="preserve">Warranty: [manufacturer warranty on the heater] + [1 year] on our labor.</t>
  </si>
  <si>
    <t xml:space="preserve">ACCEPTANCE</t>
  </si>
  <si>
    <t xml:space="preserve">Customer signature: ____________________________</t>
  </si>
  <si>
    <t xml:space="preserve">Date: ______________</t>
  </si>
  <si>
    <t xml:space="preserve">Free plumbing estimate template from TonyAIProfit · tonyaiprofit.com</t>
  </si>
  <si>
    <t xml:space="preserve">How to use this plumbing estimate template</t>
  </si>
  <si>
    <t xml:space="preserve">1. Blue text = your inputs. Black cells calculate on their own.</t>
  </si>
  <si>
    <t xml:space="preserve">2. Rates: set your hourly rate, the after-hours multiplier (1 = normal hours, 1.5 = nights or emergencies) and your parts markup.</t>
  </si>
  <si>
    <t xml:space="preserve">3. Labor lines with an empty rate use your hourly rate x the multiplier. Type a price in the rate cell for flat fees (service call, permit).</t>
  </si>
  <si>
    <t xml:space="preserve">4. Parts: type what YOU pay in the grey 'Your cost' column G. The customer price adds your markup. Column G is not printed.</t>
  </si>
  <si>
    <t xml:space="preserve">5. Fixed-price job? Set the price variation to 0% and the range shows 'Fixed price'.</t>
  </si>
  <si>
    <t xml:space="preserve">The example prices are placeholders. Replace them with your own rates and margin.</t>
  </si>
  <si>
    <t xml:space="preserve">Save a copy for each customer, then export to PDF (File &gt; Save as / Download &gt; PDF) and send it.</t>
  </si>
  <si>
    <t xml:space="preserve">More free templates and guides: tonyaiprofit.com/blog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</si>
</sst>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mmm\ d&quot;, &quot;yyyy"/>
    <numFmt numFmtId="166" formatCode="\$#,##0.00;&quot;($&quot;#,##0.00\);\-"/>
    <numFmt numFmtId="167" formatCode="0.0#"/>
    <numFmt numFmtId="168" formatCode="0%"/>
    <numFmt numFmtId="169" formatCode="0.0%"/>
    <numFmt numFmtId="170" formatCode="0&quot; days&quot;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0F3D3E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10"/>
      <color rgb="FF0F3D3E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1F2D2D"/>
      <name val="Arial"/>
      <family val="0"/>
      <charset val="1"/>
    </font>
    <font>
      <b val="true"/>
      <sz val="9"/>
      <color rgb="FFC98A12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8"/>
      <color rgb="FF5E6E6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5E6E6D"/>
      <name val="Arial"/>
      <family val="0"/>
      <charset val="1"/>
    </font>
    <font>
      <b val="true"/>
      <sz val="10"/>
      <color rgb="FF1F2D2D"/>
      <name val="Arial"/>
      <family val="0"/>
      <charset val="1"/>
    </font>
    <font>
      <b val="true"/>
      <sz val="8"/>
      <color rgb="FF0F3D3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4"/>
      <color rgb="FF0F3D3E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3D3E"/>
        <bgColor rgb="FF1F2D2D"/>
      </patternFill>
    </fill>
    <fill>
      <patternFill patternType="solid">
        <fgColor rgb="FFEEF4F3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2"/>
      </left>
      <right style="thin">
        <color rgb="FFC9D3D2"/>
      </right>
      <top style="thin">
        <color rgb="FFC9D3D2"/>
      </top>
      <bottom style="thin">
        <color rgb="FFC9D3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4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6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4F3"/>
      <rgbColor rgb="FFCCFFFF"/>
      <rgbColor rgb="FF660066"/>
      <rgbColor rgb="FFFF8080"/>
      <rgbColor rgb="FF0066CC"/>
      <rgbColor rgb="FFC9D3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8A12"/>
      <rgbColor rgb="FFFF6600"/>
      <rgbColor rgb="FF5E6E6D"/>
      <rgbColor rgb="FF969696"/>
      <rgbColor rgb="FF0F3D3E"/>
      <rgbColor rgb="FF339966"/>
      <rgbColor rgb="FF003300"/>
      <rgbColor rgb="FF333300"/>
      <rgbColor rgb="FF993300"/>
      <rgbColor rgb="FF993366"/>
      <rgbColor rgb="FF333399"/>
      <rgbColor rgb="FF1F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0"/>
    <col collapsed="false" customWidth="true" hidden="false" outlineLevel="0" max="3" min="3" style="0" width="10"/>
    <col collapsed="false" customWidth="true" hidden="false" outlineLevel="0" max="4" min="4" style="0" width="19"/>
    <col collapsed="false" customWidth="true" hidden="false" outlineLevel="0" max="5" min="5" style="0" width="18"/>
    <col collapsed="false" customWidth="true" hidden="false" outlineLevel="0" max="6" min="6" style="0" width="3"/>
    <col collapsed="false" customWidth="true" hidden="false" outlineLevel="0" max="7" min="7" style="0" width="14"/>
  </cols>
  <sheetData>
    <row r="1" customFormat="false" ht="31.5" hidden="false" customHeight="true" outlineLevel="0" collapsed="false">
      <c r="A1" s="1" t="s">
        <v>0</v>
      </c>
    </row>
    <row r="3" customFormat="false" ht="15" hidden="false" customHeight="false" outlineLevel="0" collapsed="false">
      <c r="B3" s="2" t="s">
        <v>1</v>
      </c>
      <c r="D3" s="3" t="s">
        <v>2</v>
      </c>
      <c r="E3" s="4" t="s">
        <v>3</v>
      </c>
    </row>
    <row r="4" customFormat="false" ht="15" hidden="false" customHeight="false" outlineLevel="0" collapsed="false">
      <c r="B4" s="5" t="s">
        <v>4</v>
      </c>
      <c r="D4" s="3" t="s">
        <v>5</v>
      </c>
      <c r="E4" s="6" t="n">
        <f aca="true">TODAY()</f>
        <v>46312</v>
      </c>
    </row>
    <row r="5" customFormat="false" ht="15" hidden="false" customHeight="false" outlineLevel="0" collapsed="false">
      <c r="B5" s="5" t="s">
        <v>6</v>
      </c>
      <c r="D5" s="3" t="s">
        <v>7</v>
      </c>
      <c r="E5" s="6" t="n">
        <f aca="false">E4+E42</f>
        <v>46342</v>
      </c>
    </row>
    <row r="7" customFormat="false" ht="15" hidden="false" customHeight="false" outlineLevel="0" collapsed="false">
      <c r="A7" s="7" t="s">
        <v>8</v>
      </c>
    </row>
    <row r="8" customFormat="false" ht="15" hidden="false" customHeight="false" outlineLevel="0" collapsed="false">
      <c r="B8" s="8" t="s">
        <v>9</v>
      </c>
    </row>
    <row r="9" customFormat="false" ht="15" hidden="false" customHeight="false" outlineLevel="0" collapsed="false">
      <c r="B9" s="5" t="s">
        <v>10</v>
      </c>
    </row>
    <row r="10" customFormat="false" ht="15" hidden="false" customHeight="false" outlineLevel="0" collapsed="false">
      <c r="B10" s="5" t="s">
        <v>11</v>
      </c>
    </row>
    <row r="11" customFormat="false" ht="15" hidden="false" customHeight="false" outlineLevel="0" collapsed="false">
      <c r="A11" s="7" t="s">
        <v>12</v>
      </c>
    </row>
    <row r="12" customFormat="false" ht="30" hidden="false" customHeight="true" outlineLevel="0" collapsed="false">
      <c r="B12" s="9" t="s">
        <v>13</v>
      </c>
      <c r="C12" s="9"/>
      <c r="D12" s="9"/>
      <c r="E12" s="9"/>
    </row>
    <row r="13" customFormat="false" ht="15" hidden="false" customHeight="false" outlineLevel="0" collapsed="false">
      <c r="A13" s="7" t="s">
        <v>14</v>
      </c>
    </row>
    <row r="14" customFormat="false" ht="15" hidden="false" customHeight="false" outlineLevel="0" collapsed="false">
      <c r="B14" s="3" t="s">
        <v>15</v>
      </c>
      <c r="C14" s="10" t="n">
        <v>115</v>
      </c>
    </row>
    <row r="15" customFormat="false" ht="15" hidden="false" customHeight="false" outlineLevel="0" collapsed="false">
      <c r="B15" s="3" t="s">
        <v>16</v>
      </c>
      <c r="C15" s="11" t="n">
        <v>1</v>
      </c>
      <c r="D15" s="12" t="s">
        <v>17</v>
      </c>
    </row>
    <row r="16" customFormat="false" ht="15" hidden="false" customHeight="false" outlineLevel="0" collapsed="false">
      <c r="B16" s="3" t="s">
        <v>18</v>
      </c>
      <c r="C16" s="13" t="n">
        <v>0.3</v>
      </c>
    </row>
    <row r="18" customFormat="false" ht="15" hidden="false" customHeight="false" outlineLevel="0" collapsed="false">
      <c r="A18" s="14" t="s">
        <v>19</v>
      </c>
      <c r="B18" s="15" t="s">
        <v>20</v>
      </c>
      <c r="C18" s="14" t="s">
        <v>21</v>
      </c>
      <c r="D18" s="14" t="s">
        <v>22</v>
      </c>
      <c r="E18" s="14" t="s">
        <v>23</v>
      </c>
    </row>
    <row r="19" customFormat="false" ht="15" hidden="false" customHeight="false" outlineLevel="0" collapsed="false">
      <c r="A19" s="16" t="n">
        <v>1</v>
      </c>
      <c r="B19" s="17" t="s">
        <v>24</v>
      </c>
      <c r="C19" s="18" t="n">
        <v>1</v>
      </c>
      <c r="D19" s="19" t="n">
        <v>89</v>
      </c>
      <c r="E19" s="20" t="n">
        <f aca="false">IF(OR(C19="",D19=""),"",C19*D19)</f>
        <v>89</v>
      </c>
    </row>
    <row r="20" customFormat="false" ht="15" hidden="false" customHeight="false" outlineLevel="0" collapsed="false">
      <c r="A20" s="16" t="n">
        <v>2</v>
      </c>
      <c r="B20" s="17" t="s">
        <v>25</v>
      </c>
      <c r="C20" s="18" t="n">
        <v>4</v>
      </c>
      <c r="D20" s="20" t="n">
        <f aca="false">IF(C20="","",$C$14*$C$15)</f>
        <v>115</v>
      </c>
      <c r="E20" s="20" t="n">
        <f aca="false">IF(OR(C20="",D20=""),"",C20*D20)</f>
        <v>460</v>
      </c>
    </row>
    <row r="21" customFormat="false" ht="15" hidden="false" customHeight="false" outlineLevel="0" collapsed="false">
      <c r="A21" s="16" t="n">
        <v>3</v>
      </c>
      <c r="B21" s="17" t="s">
        <v>26</v>
      </c>
      <c r="C21" s="18" t="n">
        <v>1</v>
      </c>
      <c r="D21" s="19" t="n">
        <v>50</v>
      </c>
      <c r="E21" s="20" t="n">
        <f aca="false">IF(OR(C21="",D21=""),"",C21*D21)</f>
        <v>50</v>
      </c>
    </row>
    <row r="22" customFormat="false" ht="15" hidden="false" customHeight="false" outlineLevel="0" collapsed="false">
      <c r="A22" s="16" t="n">
        <v>4</v>
      </c>
      <c r="B22" s="17" t="s">
        <v>27</v>
      </c>
      <c r="C22" s="18" t="n">
        <v>1</v>
      </c>
      <c r="D22" s="19" t="n">
        <v>120</v>
      </c>
      <c r="E22" s="20" t="n">
        <f aca="false">IF(OR(C22="",D22=""),"",C22*D22)</f>
        <v>120</v>
      </c>
    </row>
    <row r="23" customFormat="false" ht="15" hidden="false" customHeight="false" outlineLevel="0" collapsed="false">
      <c r="A23" s="16" t="n">
        <v>5</v>
      </c>
      <c r="B23" s="17"/>
      <c r="C23" s="18"/>
      <c r="D23" s="20" t="str">
        <f aca="false">IF(C23="","",$C$14*$C$15)</f>
        <v/>
      </c>
      <c r="E23" s="20" t="str">
        <f aca="false">IF(OR(C23="",D23=""),"",C23*D23)</f>
        <v/>
      </c>
    </row>
    <row r="24" customFormat="false" ht="15" hidden="false" customHeight="false" outlineLevel="0" collapsed="false">
      <c r="A24" s="16" t="n">
        <v>6</v>
      </c>
      <c r="B24" s="17"/>
      <c r="C24" s="18"/>
      <c r="D24" s="20" t="str">
        <f aca="false">IF(C24="","",$C$14*$C$15)</f>
        <v/>
      </c>
      <c r="E24" s="20" t="str">
        <f aca="false">IF(OR(C24="",D24=""),"",C24*D24)</f>
        <v/>
      </c>
    </row>
    <row r="25" customFormat="false" ht="15" hidden="false" customHeight="false" outlineLevel="0" collapsed="false">
      <c r="D25" s="3" t="s">
        <v>28</v>
      </c>
      <c r="E25" s="21" t="n">
        <f aca="false">SUM(E19:E24)</f>
        <v>719</v>
      </c>
    </row>
    <row r="27" customFormat="false" ht="19.4" hidden="false" customHeight="false" outlineLevel="0" collapsed="false">
      <c r="A27" s="14" t="s">
        <v>19</v>
      </c>
      <c r="B27" s="15" t="s">
        <v>29</v>
      </c>
      <c r="C27" s="14" t="s">
        <v>30</v>
      </c>
      <c r="D27" s="14" t="s">
        <v>31</v>
      </c>
      <c r="E27" s="14" t="s">
        <v>23</v>
      </c>
      <c r="G27" s="22" t="s">
        <v>32</v>
      </c>
    </row>
    <row r="28" customFormat="false" ht="15" hidden="false" customHeight="false" outlineLevel="0" collapsed="false">
      <c r="A28" s="16" t="n">
        <v>1</v>
      </c>
      <c r="B28" s="17" t="s">
        <v>33</v>
      </c>
      <c r="C28" s="18" t="n">
        <v>1</v>
      </c>
      <c r="D28" s="20" t="n">
        <f aca="false">IF(G28="","",G28*(1+$C$16))</f>
        <v>845</v>
      </c>
      <c r="E28" s="20" t="n">
        <f aca="false">IF(OR(C28="",D28=""),"",C28*D28)</f>
        <v>845</v>
      </c>
      <c r="G28" s="19" t="n">
        <v>650</v>
      </c>
    </row>
    <row r="29" customFormat="false" ht="15" hidden="false" customHeight="false" outlineLevel="0" collapsed="false">
      <c r="A29" s="16" t="n">
        <v>2</v>
      </c>
      <c r="B29" s="17" t="s">
        <v>34</v>
      </c>
      <c r="C29" s="18" t="n">
        <v>1</v>
      </c>
      <c r="D29" s="20" t="n">
        <f aca="false">IF(G29="","",G29*(1+$C$16))</f>
        <v>71.5</v>
      </c>
      <c r="E29" s="20" t="n">
        <f aca="false">IF(OR(C29="",D29=""),"",C29*D29)</f>
        <v>71.5</v>
      </c>
      <c r="G29" s="19" t="n">
        <v>55</v>
      </c>
    </row>
    <row r="30" customFormat="false" ht="15" hidden="false" customHeight="false" outlineLevel="0" collapsed="false">
      <c r="A30" s="16" t="n">
        <v>3</v>
      </c>
      <c r="B30" s="17" t="s">
        <v>35</v>
      </c>
      <c r="C30" s="18" t="n">
        <v>1</v>
      </c>
      <c r="D30" s="20" t="n">
        <f aca="false">IF(G30="","",G30*(1+$C$16))</f>
        <v>52</v>
      </c>
      <c r="E30" s="20" t="n">
        <f aca="false">IF(OR(C30="",D30=""),"",C30*D30)</f>
        <v>52</v>
      </c>
      <c r="G30" s="19" t="n">
        <v>40</v>
      </c>
    </row>
    <row r="31" customFormat="false" ht="15" hidden="false" customHeight="false" outlineLevel="0" collapsed="false">
      <c r="A31" s="16" t="n">
        <v>4</v>
      </c>
      <c r="B31" s="17" t="s">
        <v>36</v>
      </c>
      <c r="C31" s="18" t="n">
        <v>1</v>
      </c>
      <c r="D31" s="20" t="n">
        <f aca="false">IF(G31="","",G31*(1+$C$16))</f>
        <v>78</v>
      </c>
      <c r="E31" s="20" t="n">
        <f aca="false">IF(OR(C31="",D31=""),"",C31*D31)</f>
        <v>78</v>
      </c>
      <c r="G31" s="19" t="n">
        <v>60</v>
      </c>
    </row>
    <row r="32" customFormat="false" ht="15" hidden="false" customHeight="false" outlineLevel="0" collapsed="false">
      <c r="A32" s="16" t="n">
        <v>5</v>
      </c>
      <c r="B32" s="17"/>
      <c r="C32" s="18"/>
      <c r="D32" s="20" t="str">
        <f aca="false">IF(G32="","",G32*(1+$C$16))</f>
        <v/>
      </c>
      <c r="E32" s="20" t="str">
        <f aca="false">IF(OR(C32="",D32=""),"",C32*D32)</f>
        <v/>
      </c>
      <c r="G32" s="19"/>
    </row>
    <row r="33" customFormat="false" ht="15" hidden="false" customHeight="false" outlineLevel="0" collapsed="false">
      <c r="A33" s="16" t="n">
        <v>6</v>
      </c>
      <c r="B33" s="17"/>
      <c r="C33" s="18"/>
      <c r="D33" s="20" t="str">
        <f aca="false">IF(G33="","",G33*(1+$C$16))</f>
        <v/>
      </c>
      <c r="E33" s="20" t="str">
        <f aca="false">IF(OR(C33="",D33=""),"",C33*D33)</f>
        <v/>
      </c>
      <c r="G33" s="19"/>
    </row>
    <row r="34" customFormat="false" ht="15" hidden="false" customHeight="false" outlineLevel="0" collapsed="false">
      <c r="D34" s="3" t="s">
        <v>37</v>
      </c>
      <c r="E34" s="21" t="n">
        <f aca="false">SUM(E28:E33)</f>
        <v>1046.5</v>
      </c>
    </row>
    <row r="36" customFormat="false" ht="15" hidden="false" customHeight="false" outlineLevel="0" collapsed="false">
      <c r="D36" s="3" t="s">
        <v>38</v>
      </c>
      <c r="E36" s="23" t="n">
        <f aca="false">E25+E34</f>
        <v>1765.5</v>
      </c>
    </row>
    <row r="37" customFormat="false" ht="15" hidden="false" customHeight="false" outlineLevel="0" collapsed="false">
      <c r="D37" s="3" t="s">
        <v>39</v>
      </c>
      <c r="E37" s="24" t="n">
        <v>0</v>
      </c>
    </row>
    <row r="38" customFormat="false" ht="15" hidden="false" customHeight="false" outlineLevel="0" collapsed="false">
      <c r="D38" s="3" t="s">
        <v>40</v>
      </c>
      <c r="E38" s="25" t="n">
        <v>0</v>
      </c>
    </row>
    <row r="39" customFormat="false" ht="15" hidden="false" customHeight="false" outlineLevel="0" collapsed="false">
      <c r="D39" s="3" t="s">
        <v>41</v>
      </c>
      <c r="E39" s="23" t="n">
        <f aca="false">(E36-E37)*E38</f>
        <v>0</v>
      </c>
    </row>
    <row r="40" customFormat="false" ht="15" hidden="false" customHeight="false" outlineLevel="0" collapsed="false">
      <c r="D40" s="26" t="s">
        <v>42</v>
      </c>
      <c r="E40" s="27" t="n">
        <f aca="false">E36-E37+E39</f>
        <v>1765.5</v>
      </c>
    </row>
    <row r="41" customFormat="false" ht="15" hidden="false" customHeight="false" outlineLevel="0" collapsed="false">
      <c r="B41" s="3" t="s">
        <v>43</v>
      </c>
      <c r="C41" s="13" t="n">
        <v>0.1</v>
      </c>
      <c r="D41" s="3" t="s">
        <v>44</v>
      </c>
      <c r="E41" s="28" t="str">
        <f aca="false">IF(C41=0,"Fixed price",TEXT(E40*(1-C41),"$#,##0")&amp;" to "&amp;TEXT(E40*(1+C41),"$#,##0"))</f>
        <v>$1,589 to $1,942</v>
      </c>
    </row>
    <row r="42" customFormat="false" ht="15" hidden="false" customHeight="false" outlineLevel="0" collapsed="false">
      <c r="D42" s="3" t="s">
        <v>45</v>
      </c>
      <c r="E42" s="29" t="n">
        <v>30</v>
      </c>
    </row>
    <row r="44" customFormat="false" ht="15" hidden="false" customHeight="false" outlineLevel="0" collapsed="false">
      <c r="A44" s="7" t="s">
        <v>46</v>
      </c>
    </row>
    <row r="45" customFormat="false" ht="25.5" hidden="false" customHeight="true" outlineLevel="0" collapsed="false">
      <c r="B45" s="30" t="s">
        <v>47</v>
      </c>
      <c r="C45" s="30"/>
      <c r="D45" s="30"/>
      <c r="E45" s="30"/>
    </row>
    <row r="46" customFormat="false" ht="25.5" hidden="false" customHeight="true" outlineLevel="0" collapsed="false">
      <c r="B46" s="30" t="s">
        <v>48</v>
      </c>
      <c r="C46" s="30"/>
      <c r="D46" s="30"/>
      <c r="E46" s="30"/>
    </row>
    <row r="47" customFormat="false" ht="15" hidden="false" customHeight="true" outlineLevel="0" collapsed="false">
      <c r="B47" s="9" t="s">
        <v>49</v>
      </c>
      <c r="C47" s="9"/>
      <c r="D47" s="9"/>
      <c r="E47" s="9"/>
    </row>
    <row r="48" customFormat="false" ht="15" hidden="false" customHeight="true" outlineLevel="0" collapsed="false">
      <c r="B48" s="9" t="s">
        <v>50</v>
      </c>
      <c r="C48" s="9"/>
      <c r="D48" s="9"/>
      <c r="E48" s="9"/>
    </row>
    <row r="50" customFormat="false" ht="15" hidden="false" customHeight="false" outlineLevel="0" collapsed="false">
      <c r="A50" s="7" t="s">
        <v>51</v>
      </c>
    </row>
    <row r="51" customFormat="false" ht="15" hidden="false" customHeight="false" outlineLevel="0" collapsed="false">
      <c r="B51" s="31" t="s">
        <v>52</v>
      </c>
      <c r="D51" s="31" t="s">
        <v>53</v>
      </c>
    </row>
    <row r="53" customFormat="false" ht="15" hidden="false" customHeight="false" outlineLevel="0" collapsed="false">
      <c r="A53" s="32" t="s">
        <v>54</v>
      </c>
      <c r="B53" s="32"/>
      <c r="C53" s="32"/>
      <c r="D53" s="32"/>
      <c r="E53" s="32"/>
    </row>
  </sheetData>
  <mergeCells count="6">
    <mergeCell ref="B12:E12"/>
    <mergeCell ref="B45:E45"/>
    <mergeCell ref="B46:E46"/>
    <mergeCell ref="B47:E47"/>
    <mergeCell ref="B48:E48"/>
    <mergeCell ref="A53:E53"/>
  </mergeCells>
  <printOptions headings="false" gridLines="false" gridLinesSet="true" horizontalCentered="fals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33" t="s">
        <v>55</v>
      </c>
    </row>
    <row r="2" customFormat="false" ht="15" hidden="false" customHeight="false" outlineLevel="0" collapsed="false">
      <c r="A2" s="34"/>
    </row>
    <row r="3" customFormat="false" ht="15" hidden="false" customHeight="false" outlineLevel="0" collapsed="false">
      <c r="A3" s="35" t="s">
        <v>56</v>
      </c>
    </row>
    <row r="4" customFormat="false" ht="15" hidden="false" customHeight="false" outlineLevel="0" collapsed="false">
      <c r="A4" s="34" t="s">
        <v>57</v>
      </c>
    </row>
    <row r="5" customFormat="false" ht="15" hidden="false" customHeight="false" outlineLevel="0" collapsed="false">
      <c r="A5" s="34" t="s">
        <v>58</v>
      </c>
    </row>
    <row r="6" customFormat="false" ht="15" hidden="false" customHeight="false" outlineLevel="0" collapsed="false">
      <c r="A6" s="34" t="s">
        <v>59</v>
      </c>
    </row>
    <row r="7" customFormat="false" ht="15" hidden="false" customHeight="false" outlineLevel="0" collapsed="false">
      <c r="A7" s="34" t="s">
        <v>60</v>
      </c>
    </row>
    <row r="8" customFormat="false" ht="15" hidden="false" customHeight="false" outlineLevel="0" collapsed="false">
      <c r="A8" s="34" t="s">
        <v>61</v>
      </c>
    </row>
    <row r="9" customFormat="false" ht="15" hidden="false" customHeight="false" outlineLevel="0" collapsed="false">
      <c r="A9" s="34" t="s">
        <v>62</v>
      </c>
    </row>
    <row r="10" customFormat="false" ht="15" hidden="false" customHeight="false" outlineLevel="0" collapsed="false">
      <c r="A10" s="34"/>
    </row>
    <row r="11" customFormat="false" ht="15" hidden="false" customHeight="false" outlineLevel="0" collapsed="false">
      <c r="A11" s="36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2026-10-17T15:33:42Z</dcterms:created>
  <dc:creator>openpyxl</dc:creator>
  <dc:description/>
  <dc:language>en-US</dc:language>
  <cp:lastModifiedBy/>
  <dcterms:modified xsi:type="dcterms:W3CDTF">2026-10-17T15:33:42Z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